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5480" windowHeight="8535" activeTab="0"/>
  </bookViews>
  <sheets>
    <sheet name="ΠΡΟΓΡ ΕΞΕΤΑΣΕΩΝ ΣΕΠΤΕΜΒΡΙΟΥ΄19" sheetId="1" r:id="rId1"/>
    <sheet name="ΕΠΙΤΗΡΗΤΕΣ" sheetId="2" r:id="rId2"/>
  </sheets>
  <definedNames>
    <definedName name="_xlnm.Print_Area" localSheetId="0">'ΠΡΟΓΡ ΕΞΕΤΑΣΕΩΝ ΣΕΠΤΕΜΒΡΙΟΥ΄19'!$A$1:$I$95</definedName>
  </definedNames>
  <calcPr fullCalcOnLoad="1"/>
</workbook>
</file>

<file path=xl/sharedStrings.xml><?xml version="1.0" encoding="utf-8"?>
<sst xmlns="http://schemas.openxmlformats.org/spreadsheetml/2006/main" count="375" uniqueCount="205">
  <si>
    <t>ΣΧΟΛΗ  ΔΙΟΙΚΗΣΗΣ  ΚΑΙ  ΟΙΚΟΝΟΜΙΑΣ</t>
  </si>
  <si>
    <t>ΜΑΘΗΜΑ</t>
  </si>
  <si>
    <t>ΕΙΣΗΓΗΤΗΣ</t>
  </si>
  <si>
    <t>Δ3</t>
  </si>
  <si>
    <t>Δ2</t>
  </si>
  <si>
    <t>Δ7</t>
  </si>
  <si>
    <t>Δ4</t>
  </si>
  <si>
    <t>9-11</t>
  </si>
  <si>
    <t>Δ6</t>
  </si>
  <si>
    <t>ΤΜ</t>
  </si>
  <si>
    <t>ΕΠΙΤΗΡΗΤΕΣ</t>
  </si>
  <si>
    <t>ΣΕΡΔΑΡΗΣ</t>
  </si>
  <si>
    <t>ΖΗΣΟΠΟΥΛΟΣ</t>
  </si>
  <si>
    <t>Καθηγητής</t>
  </si>
  <si>
    <t>ΑΝΤΩΝΙΑΔΗΣ</t>
  </si>
  <si>
    <t>ΣΟΡΜΑΣ</t>
  </si>
  <si>
    <t>ΤΣΙΩΡΑ</t>
  </si>
  <si>
    <t>ΤΣΙΑΤΣΙΟΥ</t>
  </si>
  <si>
    <t>ΕΔΙΠ</t>
  </si>
  <si>
    <t>ΚΥΡΟΠΟΥΛΟΣ</t>
  </si>
  <si>
    <t>ΞΑΝΘΟΠΟΥΛΟΣ</t>
  </si>
  <si>
    <t>ΣΑΠΡΙΚΗΣ</t>
  </si>
  <si>
    <t>ΣΑΡΙΑΝΝΙΔΗΣ</t>
  </si>
  <si>
    <t>Α/Α</t>
  </si>
  <si>
    <t>ΙΔΙΟΤΗΤΑ</t>
  </si>
  <si>
    <t>ΩΡΕΣ/ΕΒΔΟΜΑΔΑ</t>
  </si>
  <si>
    <t>ΩΡΕΣ</t>
  </si>
  <si>
    <t>ΗΜΕΡΟΜΗΝΙΑ</t>
  </si>
  <si>
    <t>ΣΥΝΟΛΟ ΩΡΩΝ</t>
  </si>
  <si>
    <t>ΣΙΣΚΟΣ</t>
  </si>
  <si>
    <t xml:space="preserve">Αναπληρωτής Καθηγητής </t>
  </si>
  <si>
    <t>Καθηγητής Εφαρμογών</t>
  </si>
  <si>
    <t>Επίκουρος Καθηγητής</t>
  </si>
  <si>
    <t>ΕΓΓΕΓΡΑΜΜΕΝΟΙ</t>
  </si>
  <si>
    <t>ΤΜΗΜΑ: ΔΙΟΙΚΗΣΗΣ  ΕΠΙΧΕΙΡΗΣΕΩΝ ΚΟΖΑΝΗ</t>
  </si>
  <si>
    <t>ΧΑΡΙΤΟΥΔΗ</t>
  </si>
  <si>
    <t>1-2</t>
  </si>
  <si>
    <t>Σερδάρης</t>
  </si>
  <si>
    <t>Αρχές Μάρκετιγκ</t>
  </si>
  <si>
    <t>Ευρωπαϊκή Οικονομική Ολοκλήρωση</t>
  </si>
  <si>
    <t>Σίσκος</t>
  </si>
  <si>
    <t>Δημόσιες Σχέσεις</t>
  </si>
  <si>
    <t>Σαπρίκης</t>
  </si>
  <si>
    <t>ΕΓΓΕΓ/ΝΟΙ * ΠΟΣΟΣΤΟ ΣΥΜ/ΧΗΣ</t>
  </si>
  <si>
    <t>ΑΙΘΟΥΣΕΣ</t>
  </si>
  <si>
    <t>2-3</t>
  </si>
  <si>
    <t>ΚΑΛΥΒΑ</t>
  </si>
  <si>
    <t>ΚΑΝΑΒΑΣ</t>
  </si>
  <si>
    <t>11-1</t>
  </si>
  <si>
    <t>1-3</t>
  </si>
  <si>
    <t>3-5</t>
  </si>
  <si>
    <t>Δευτέρα 02 Σεπτεμβρίου 2019</t>
  </si>
  <si>
    <t>Τρίτη 03 Σεπτεμβρίου 2019</t>
  </si>
  <si>
    <t>Τετάρτη 04 Σεπτεμβρίου 2019</t>
  </si>
  <si>
    <t>Πέμπτη 05 Σεπτεμβρίου 2019</t>
  </si>
  <si>
    <t>Παρασκευή 06 Σεπτεμβρίου 2019</t>
  </si>
  <si>
    <t>Δευτέρα 09 Σεπτεμβρίου 2019</t>
  </si>
  <si>
    <t>Τρίτη 10 Σεπτεμβρίου 2019</t>
  </si>
  <si>
    <t>Τετάρτη 11 Σεπτεμβρίου 2019</t>
  </si>
  <si>
    <t>Πέμπτη 12 Σεπτεμβρίου 2019</t>
  </si>
  <si>
    <t>Παρασκευή 13 Σεπτεμβρίου 2019</t>
  </si>
  <si>
    <t>Δευτέρα 16 Σεπτεμβρίου 2019</t>
  </si>
  <si>
    <t>Τρίτη 17 Σεπτεμβρίου 2019</t>
  </si>
  <si>
    <t>Τετάρτη 18 Σεπτεμβρίου 2019</t>
  </si>
  <si>
    <t>Πέμπτη 19 Σεπτεμβρίου 2019</t>
  </si>
  <si>
    <t>Παρασκευή 20 Σεπτεμβρίου 2019</t>
  </si>
  <si>
    <t>5-7</t>
  </si>
  <si>
    <t>Σύγχρονη Οικονομία Βαλκανικών &amp; Παρευξείνιων χωρών</t>
  </si>
  <si>
    <t>Ηγεσία</t>
  </si>
  <si>
    <t>Προγραμματισμός</t>
  </si>
  <si>
    <t>Κοινωνιολογία</t>
  </si>
  <si>
    <t>Ενοποιημένο Ψηφιακό Εμόριο</t>
  </si>
  <si>
    <t>Οργανωσιακή Συμπεριφορά</t>
  </si>
  <si>
    <t>Δ5</t>
  </si>
  <si>
    <t>Διοίκηση Ανθρώπινων Πόρων</t>
  </si>
  <si>
    <t>Αρχές Πληροφορικής</t>
  </si>
  <si>
    <t>Ζησόπουλος</t>
  </si>
  <si>
    <t>Δ1</t>
  </si>
  <si>
    <t>Υπολογιστικά Συστήματα</t>
  </si>
  <si>
    <t>Οικονομικά Μαθηματικά</t>
  </si>
  <si>
    <t>Λογιστική Ι</t>
  </si>
  <si>
    <t>ΛΧ</t>
  </si>
  <si>
    <t>Μικροοικονομική</t>
  </si>
  <si>
    <t>Σόρμας</t>
  </si>
  <si>
    <t>Λογιστική ΙΙ</t>
  </si>
  <si>
    <t>Μακροοικονομία</t>
  </si>
  <si>
    <t>Ανάλυση Χρηματοοικονομικών Καταστάσεων</t>
  </si>
  <si>
    <t>Σαριαννίδης</t>
  </si>
  <si>
    <t>Οικονομετρία</t>
  </si>
  <si>
    <t>Στατιστική Ι</t>
  </si>
  <si>
    <t>Δ1-ΛΧ</t>
  </si>
  <si>
    <t>Στατιστική ΙΙ</t>
  </si>
  <si>
    <t>Μαθηματικά</t>
  </si>
  <si>
    <t>Αλυσίδα Επιβεβαιωμένων Ομάδων Συναλλαγών</t>
  </si>
  <si>
    <t>Ηλεκτρονικό Μάρκετιγκ</t>
  </si>
  <si>
    <t>Αντωνιάδης</t>
  </si>
  <si>
    <t>Σύγχρονες Μορφές Χρηματοδότησης</t>
  </si>
  <si>
    <t>Χρηματοοικονομική Διοίκηση</t>
  </si>
  <si>
    <t>Διοίκηση Λειτουργιών</t>
  </si>
  <si>
    <t>Στρατηγική των Επιχειρήσεων</t>
  </si>
  <si>
    <t>Πληροφοριακά Συστήματα στο Διαδίκτυο</t>
  </si>
  <si>
    <t>Πληροφοριακά Συστήματα στην Οικονομία</t>
  </si>
  <si>
    <t>Ελεγκτική &amp; Εσωτερικός έλεγχος</t>
  </si>
  <si>
    <t>ΠΡΟΓΡΑΜΜΑ   ΕΞΕΤΑΣΕΩΝ   ΣΕΠΤΕΜΒΡΙΟΥ  2019</t>
  </si>
  <si>
    <t>Εταιρική Διακυβέρνηση</t>
  </si>
  <si>
    <t>Εισαγωγή στη Διοίκηση Επιχειρήσεων</t>
  </si>
  <si>
    <t>Διοίκηση Εξωτερικής Εμπορικής Δραστηριότητας</t>
  </si>
  <si>
    <t>Διοικητική Λογιστική</t>
  </si>
  <si>
    <t>Αγγλική Ορολογία Ι</t>
  </si>
  <si>
    <t>Τσιώρα</t>
  </si>
  <si>
    <t>Αγγλική Ορολογία ΙΙ</t>
  </si>
  <si>
    <t>Μεθοδολογία Έρευνας</t>
  </si>
  <si>
    <t>Αξιολόγηση Επενδύσεων</t>
  </si>
  <si>
    <t>Επιχειρηματικότητα και Καινοτομία</t>
  </si>
  <si>
    <t>Επιχειρηματικά Σχέδια</t>
  </si>
  <si>
    <t>Business English</t>
  </si>
  <si>
    <t>Βελέντζας</t>
  </si>
  <si>
    <t>Εισαγωγή στο Δίκαιο</t>
  </si>
  <si>
    <t>Ασφαλιστικά Μαθηματικά</t>
  </si>
  <si>
    <t>Επιστήμη Δεδομένων R-SQL</t>
  </si>
  <si>
    <t>Θεοδώρου</t>
  </si>
  <si>
    <t>Κωνσταντινίδης Α.</t>
  </si>
  <si>
    <t xml:space="preserve">Ζησόπουλος </t>
  </si>
  <si>
    <t>Σπινθηρόπουλος</t>
  </si>
  <si>
    <t>1306, 1307, 1204, 1201</t>
  </si>
  <si>
    <t>1306, 1307,1204, 1201, 1202</t>
  </si>
  <si>
    <t>1204, 1201</t>
  </si>
  <si>
    <t>Δ2-ΛΧ</t>
  </si>
  <si>
    <t>1307, 1301</t>
  </si>
  <si>
    <t>1306, 1307, 1308, 1301, 2304, 1201, 1202, 1204</t>
  </si>
  <si>
    <t xml:space="preserve"> 1307, 1204, 1202, 1201</t>
  </si>
  <si>
    <t>1306, 1307, 1201, 1204</t>
  </si>
  <si>
    <t>1306, 1307</t>
  </si>
  <si>
    <t>1306, 1307, 1301, 1201, 1202, 1204</t>
  </si>
  <si>
    <t>1201, 1202</t>
  </si>
  <si>
    <t>1201, 1202, 1204</t>
  </si>
  <si>
    <t>1201, 1204</t>
  </si>
  <si>
    <t>1306, 1307, 1308, 1301, 1302, 1303, 2304, 1201, 1202, 1204, Μικρ. Αμφ.</t>
  </si>
  <si>
    <t>1306, 1307, 1308, 1301, 1302, 1201, 1202, 1204</t>
  </si>
  <si>
    <t>1306, 1307, 1308, 1201, 1202, 1204</t>
  </si>
  <si>
    <t>1306, 1307, 1308, 1301,  1201, 1202, 1204</t>
  </si>
  <si>
    <t>1306, 1307, 1308, 1201, 1202, 1204, 1301, Μικρ. Αμφ.</t>
  </si>
  <si>
    <t>1307, 1201, 1202, 1204</t>
  </si>
  <si>
    <t>1307, 1301, 1201, 1202, 1204</t>
  </si>
  <si>
    <t>1306, 1307, 1301</t>
  </si>
  <si>
    <t>1306, 1307, 1308, 2304, 1204, 1201</t>
  </si>
  <si>
    <t>1306, 1307, 1308, 2304, 1201, 1202</t>
  </si>
  <si>
    <t>1306, 1307, 1308, 1301, 2304, 1201, 1202, 1204, Μικρ. Αμφ.</t>
  </si>
  <si>
    <t>1306, 1307, 1308, 2304, 1204, 1202, 1201</t>
  </si>
  <si>
    <t>1306, 1307, 1308, 1301, 1302, 2304, 1201, 1202, 1204</t>
  </si>
  <si>
    <t>Ποσοτικές Μέθοδοι στη Διοίκηση Επιχειρήσεων</t>
  </si>
  <si>
    <t>ΣΠΙΝΘΗΡΟΠΟΥΛΟΣ</t>
  </si>
  <si>
    <t>ΚΩΝΣΤΑΝΤΙΝΙΔΗΣ</t>
  </si>
  <si>
    <t>ΑΝΤΩΝΙΑΔΟΥ</t>
  </si>
  <si>
    <t>ΛΧ2</t>
  </si>
  <si>
    <t>1307, 1201, 1204</t>
  </si>
  <si>
    <t>Δ1-ΛΧ1</t>
  </si>
  <si>
    <t>Σαπρίκης, Τσιάτσιου</t>
  </si>
  <si>
    <t>Σαπρίκης, Καλύβα, Ξανθόπουλος, Κυρόπουλος, +ΕΠΙΤΗΡΗΤΕΣ ΛΧ</t>
  </si>
  <si>
    <t>Σαπρίκης, Καλύβα, Ξανθόπουλος, Κυρόπουλος, Τσιάτσιου</t>
  </si>
  <si>
    <t>Σερδάρης, Τσιάτσιου</t>
  </si>
  <si>
    <t>Σαπρίκης, Ξανθόπουλος, Κυρόπουλος, Καλύβα, + ΕΠΙΤΗΡΗΤΕΣ ΛΧ</t>
  </si>
  <si>
    <t xml:space="preserve">Σαπρίκης, Ξανθόπουλος, Κυρόπουλος, Καλύβα </t>
  </si>
  <si>
    <t>Σαπρίκης, Σίσκος, Ξανθόπουλος, Κυρόπουλος</t>
  </si>
  <si>
    <t>Σερδάρης, Σαπρίκης, Τσιάτσιου, Καλύβα</t>
  </si>
  <si>
    <t>Σπινθηρόπουλος, Τσιάτσιου</t>
  </si>
  <si>
    <t>Τσιώρα, Τσιάτσιου, Σπινθηρόπουλος</t>
  </si>
  <si>
    <t>Σόρμας, Τσιώρα, Καλύβα</t>
  </si>
  <si>
    <t>Αντωνιάδης, Τσιάτσιου</t>
  </si>
  <si>
    <t>Αντωνιάδης, Ξανθόπουλος</t>
  </si>
  <si>
    <t>Σπινθηρόπουλος, Καλύβα, Ξανθόπουλος, Κυρόπουλος</t>
  </si>
  <si>
    <t>ΘΕΟΔΩΡΟΥ</t>
  </si>
  <si>
    <t>ΖΗΣΟΠΟΥΛΟΣ Α.</t>
  </si>
  <si>
    <t>Αντωνιάδου, Κυρόπουλος, Ξανθόπουλος, Καλύβα, Σπινθηρόπουλος, Τσιάτσιου</t>
  </si>
  <si>
    <t>ΓΚΑΝΑΤΣΙΟΥ</t>
  </si>
  <si>
    <t xml:space="preserve">ΤΡΙΑΝΤΑΦΥΛΛΟΥ </t>
  </si>
  <si>
    <t>Τσιώρα, Ζησόπουλος Α., Τριανταφύλλου, Αντωνιάδου</t>
  </si>
  <si>
    <t>Σπινθηρόπουλος, Ξανθόπουλος</t>
  </si>
  <si>
    <t>Αντωνιάδης, Ξανθόπουλος, Αντωνιάδου</t>
  </si>
  <si>
    <t>Αντωνιάδου, Κυρόπουλος, Ξανθόπουλος, Καλύβα, Τσιώρα, Σόρμας, Ζησόπουλος Α.</t>
  </si>
  <si>
    <t>Σπινθηρόπουλος, Ξανθόπουλος, Αντωνιάδου, Κωνσταντινίδης, Τσιώρα, + ΕΠΙΤΗΡΗΤΕΣ ΛΧ</t>
  </si>
  <si>
    <t>Σόρμας, Θεοδώρου, Αντωνιάδου, Καλύβα, Τριανταφύλλου</t>
  </si>
  <si>
    <t>Ξανθόπουλος, Κυρόπουλος, Καλύβα, Αντωνιάδου, Τσιώρα, + ΕΠΙΤΗΡΗΤΗΕΣ ΛΧ</t>
  </si>
  <si>
    <t>Τσιάτσιου, Σπινθηρόπουλος</t>
  </si>
  <si>
    <t>Σερδάρης, Ξανθόπουλος, Κυρόπουλος, Καλύβα, Τσιώρα, Σόρμας</t>
  </si>
  <si>
    <t>Σερδάρης, Ξανθόπουλος</t>
  </si>
  <si>
    <t>Τσιώρα, Αντωνιάδου</t>
  </si>
  <si>
    <t>Αντωνιάδου, Κυρόπουλος, Ξανθόπουλος, Καλύβα</t>
  </si>
  <si>
    <t>Αντωνιάδης, Τσιώρα, Κυρόπουλος, Σόρμας</t>
  </si>
  <si>
    <t>Αντωνιάδης, Σόρμας</t>
  </si>
  <si>
    <t>Σόρμας, Αντωνιάδης, Κυρόπουλος, Καλύβα, Σπινθηρόπουλος, Αντωνιάδου, Τσιώρα, Κωνσταντινίδης</t>
  </si>
  <si>
    <t>Σερδάρης, Τσιάτσιου, Τσιώρα, Αντωνιάδου, Σαπρίκη, Σπινθηρόπουλος</t>
  </si>
  <si>
    <t>3-4</t>
  </si>
  <si>
    <t>1308, 2304, 1201, 1202, 1204</t>
  </si>
  <si>
    <t>Τσιώρα, Ζησόπουλος Α., Τριανταφύλλου, Αντωνιάδου, Σαριαννίδης</t>
  </si>
  <si>
    <t>Κωνσταντινίδης, Ξανθόπουλος</t>
  </si>
  <si>
    <t>Σόρμας, Αντωνιάδης, Κυρόπουλος, Καλύβα, Γκανάτσιου, Κωνσταντινίδης, Αντωνιάδου</t>
  </si>
  <si>
    <t>ΛΧ1</t>
  </si>
  <si>
    <t xml:space="preserve">Κακουλίδης </t>
  </si>
  <si>
    <t>Κακουλίδης, Αντωνιάδου, Κυρόπουλος, Καλύβα, Σαπρίκης, Τσιώρα, Τσιάτσιου, Αντωνιάδης, Γκανάτσιου</t>
  </si>
  <si>
    <t>Σόρμας, Αντωνιάδης, Κυρόπουλος, Καλύβα, Σπινθηρόπουλος, Αντωνιάδου, Τσιώρα, Κωνσταντινίδης, Γκανάτσιου, Κακουλίδης, Θεοδώρου</t>
  </si>
  <si>
    <t>Σόρμας, Γκανάτσιου, Καλύβα, Κυρόπουλος, Αντωνιάδου, Κακουλίδης, Κωνσταντινίδης, Ζησόπουλος Α.</t>
  </si>
  <si>
    <t>Σαπρίκης, Κακουλίδης</t>
  </si>
  <si>
    <t xml:space="preserve">1306, 1307, 1308, 1301, 1302, 1303, 1201, 1202, 1204 </t>
  </si>
  <si>
    <t>ΚΑΚΟΥΛΙΔΗΣ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</si>
</sst>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50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sz val="10"/>
      <name val="Verdana"/>
      <family val="2"/>
    </font>
    <font>
      <b/>
      <i/>
      <sz val="18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</cellStyleXfs>
  <cellXfs count="238"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" fontId="2" fillId="0" borderId="28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32" borderId="0" xfId="0" applyNumberFormat="1" applyFill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top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2" fillId="0" borderId="2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1" fontId="2" fillId="0" borderId="39" xfId="0" applyNumberFormat="1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49" fontId="0" fillId="0" borderId="0" xfId="0" applyNumberFormat="1" applyFill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0" fillId="0" borderId="52" xfId="0" applyFont="1" applyBorder="1" applyAlignment="1">
      <alignment vertical="top" wrapText="1"/>
    </xf>
    <xf numFmtId="0" fontId="10" fillId="0" borderId="24" xfId="0" applyFont="1" applyFill="1" applyBorder="1" applyAlignment="1">
      <alignment horizontal="left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8" fillId="0" borderId="54" xfId="0" applyNumberFormat="1" applyFont="1" applyFill="1" applyBorder="1" applyAlignment="1">
      <alignment horizontal="center" vertical="center" textRotation="90" wrapText="1"/>
    </xf>
    <xf numFmtId="0" fontId="8" fillId="0" borderId="44" xfId="0" applyNumberFormat="1" applyFont="1" applyFill="1" applyBorder="1" applyAlignment="1">
      <alignment horizontal="center" vertical="center" textRotation="90" wrapText="1"/>
    </xf>
    <xf numFmtId="0" fontId="5" fillId="0" borderId="21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textRotation="90" wrapText="1"/>
    </xf>
    <xf numFmtId="0" fontId="8" fillId="0" borderId="23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5" fillId="0" borderId="57" xfId="0" applyNumberFormat="1" applyFont="1" applyFill="1" applyBorder="1" applyAlignment="1">
      <alignment horizontal="center" vertical="center" textRotation="90" wrapText="1"/>
    </xf>
    <xf numFmtId="0" fontId="5" fillId="0" borderId="23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vertical="top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5" fillId="0" borderId="17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24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44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5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33" borderId="17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top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14" fontId="5" fillId="0" borderId="64" xfId="0" applyNumberFormat="1" applyFont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14" fontId="5" fillId="0" borderId="65" xfId="0" applyNumberFormat="1" applyFont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2"/>
  <sheetViews>
    <sheetView tabSelected="1" view="pageBreakPreview" zoomScale="71" zoomScaleNormal="60" zoomScaleSheetLayoutView="71" zoomScalePageLayoutView="0" workbookViewId="0" topLeftCell="A1">
      <pane ySplit="4" topLeftCell="A53" activePane="bottomLeft" state="frozen"/>
      <selection pane="topLeft" activeCell="A1" sqref="A1:I1"/>
      <selection pane="bottomLeft" activeCell="I59" sqref="I59"/>
    </sheetView>
  </sheetViews>
  <sheetFormatPr defaultColWidth="8.796875" defaultRowHeight="15"/>
  <cols>
    <col min="1" max="1" width="10.5" style="0" customWidth="1"/>
    <col min="2" max="2" width="5" style="0" customWidth="1"/>
    <col min="3" max="3" width="26.59765625" style="0" customWidth="1"/>
    <col min="4" max="4" width="5.59765625" style="0" customWidth="1"/>
    <col min="5" max="5" width="17.3984375" style="0" customWidth="1"/>
    <col min="6" max="6" width="5.3984375" style="0" customWidth="1"/>
    <col min="7" max="7" width="6.3984375" style="0" customWidth="1"/>
    <col min="8" max="8" width="17.3984375" style="0" customWidth="1"/>
    <col min="9" max="9" width="27.3984375" style="0" customWidth="1"/>
    <col min="10" max="10" width="11.796875" style="0" customWidth="1"/>
  </cols>
  <sheetData>
    <row r="1" spans="1:9" ht="15.75">
      <c r="A1" s="225" t="s">
        <v>103</v>
      </c>
      <c r="B1" s="225"/>
      <c r="C1" s="225"/>
      <c r="D1" s="225"/>
      <c r="E1" s="225"/>
      <c r="F1" s="225"/>
      <c r="G1" s="225"/>
      <c r="H1" s="225"/>
      <c r="I1" s="225"/>
    </row>
    <row r="2" spans="1:9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</row>
    <row r="3" spans="1:9" ht="16.5" thickBot="1">
      <c r="A3" s="223" t="s">
        <v>34</v>
      </c>
      <c r="B3" s="223"/>
      <c r="C3" s="223"/>
      <c r="D3" s="223"/>
      <c r="E3" s="223"/>
      <c r="F3" s="223"/>
      <c r="G3" s="223"/>
      <c r="H3" s="223"/>
      <c r="I3" s="223"/>
    </row>
    <row r="4" spans="1:9" ht="86.25" thickBot="1">
      <c r="A4" s="34" t="s">
        <v>27</v>
      </c>
      <c r="B4" s="34" t="s">
        <v>26</v>
      </c>
      <c r="C4" s="35" t="s">
        <v>1</v>
      </c>
      <c r="D4" s="36" t="s">
        <v>9</v>
      </c>
      <c r="E4" s="37" t="s">
        <v>2</v>
      </c>
      <c r="F4" s="35" t="s">
        <v>33</v>
      </c>
      <c r="G4" s="38" t="s">
        <v>43</v>
      </c>
      <c r="H4" s="37" t="s">
        <v>44</v>
      </c>
      <c r="I4" s="39" t="s">
        <v>10</v>
      </c>
    </row>
    <row r="5" spans="1:10" ht="50.25" customHeight="1" thickBot="1">
      <c r="A5" s="222" t="s">
        <v>51</v>
      </c>
      <c r="B5" s="23" t="s">
        <v>7</v>
      </c>
      <c r="C5" s="15" t="s">
        <v>75</v>
      </c>
      <c r="D5" s="17" t="s">
        <v>90</v>
      </c>
      <c r="E5" s="15" t="s">
        <v>76</v>
      </c>
      <c r="F5" s="45">
        <f>284+(194+14+8)</f>
        <v>500</v>
      </c>
      <c r="G5" s="45">
        <f>F5*60%</f>
        <v>300</v>
      </c>
      <c r="H5" s="95" t="s">
        <v>149</v>
      </c>
      <c r="I5" s="43" t="s">
        <v>158</v>
      </c>
      <c r="J5" s="48"/>
    </row>
    <row r="6" spans="1:10" ht="63" customHeight="1" thickBot="1">
      <c r="A6" s="222"/>
      <c r="B6" s="23" t="s">
        <v>48</v>
      </c>
      <c r="C6" s="15" t="s">
        <v>70</v>
      </c>
      <c r="D6" s="17" t="s">
        <v>3</v>
      </c>
      <c r="E6" s="15" t="s">
        <v>37</v>
      </c>
      <c r="F6" s="45">
        <v>249</v>
      </c>
      <c r="G6" s="45">
        <f>F6*70%</f>
        <v>174.29999999999998</v>
      </c>
      <c r="H6" s="52" t="s">
        <v>125</v>
      </c>
      <c r="I6" s="107" t="s">
        <v>159</v>
      </c>
      <c r="J6" s="48"/>
    </row>
    <row r="7" spans="1:10" ht="40.5" customHeight="1" thickBot="1">
      <c r="A7" s="222"/>
      <c r="B7" s="14" t="s">
        <v>49</v>
      </c>
      <c r="C7" s="6" t="s">
        <v>71</v>
      </c>
      <c r="D7" s="19" t="s">
        <v>8</v>
      </c>
      <c r="E7" s="6" t="s">
        <v>42</v>
      </c>
      <c r="F7" s="5">
        <v>91</v>
      </c>
      <c r="G7" s="45">
        <f>F7*70%</f>
        <v>63.699999999999996</v>
      </c>
      <c r="H7" s="52" t="s">
        <v>126</v>
      </c>
      <c r="I7" s="42" t="s">
        <v>157</v>
      </c>
      <c r="J7" s="48"/>
    </row>
    <row r="8" spans="1:10" ht="42" customHeight="1" thickBot="1">
      <c r="A8" s="222"/>
      <c r="B8" s="23" t="s">
        <v>50</v>
      </c>
      <c r="C8" s="15"/>
      <c r="D8" s="17"/>
      <c r="E8" s="15"/>
      <c r="F8" s="45"/>
      <c r="G8" s="45"/>
      <c r="H8" s="52"/>
      <c r="I8" s="33"/>
      <c r="J8" s="48"/>
    </row>
    <row r="9" spans="1:10" ht="42" customHeight="1" thickBot="1">
      <c r="A9" s="222"/>
      <c r="B9" s="14" t="s">
        <v>66</v>
      </c>
      <c r="C9" s="61"/>
      <c r="D9" s="60"/>
      <c r="E9" s="61"/>
      <c r="F9" s="5"/>
      <c r="G9" s="44"/>
      <c r="H9" s="54"/>
      <c r="I9" s="20"/>
      <c r="J9" s="48"/>
    </row>
    <row r="10" spans="1:10" ht="49.5" customHeight="1" thickBot="1">
      <c r="A10" s="223"/>
      <c r="B10" s="21"/>
      <c r="C10" s="96"/>
      <c r="D10" s="97"/>
      <c r="E10" s="96"/>
      <c r="F10" s="3"/>
      <c r="G10" s="16"/>
      <c r="H10" s="73"/>
      <c r="I10" s="32"/>
      <c r="J10" s="48"/>
    </row>
    <row r="11" spans="1:10" ht="31.5" customHeight="1" thickBot="1">
      <c r="A11" s="227" t="s">
        <v>52</v>
      </c>
      <c r="B11" s="23" t="s">
        <v>7</v>
      </c>
      <c r="C11" s="15" t="s">
        <v>72</v>
      </c>
      <c r="D11" s="17" t="s">
        <v>73</v>
      </c>
      <c r="E11" s="15" t="s">
        <v>37</v>
      </c>
      <c r="F11" s="46">
        <v>118</v>
      </c>
      <c r="G11" s="45">
        <f>F11*70%</f>
        <v>82.6</v>
      </c>
      <c r="H11" s="53" t="s">
        <v>128</v>
      </c>
      <c r="I11" s="107" t="s">
        <v>160</v>
      </c>
      <c r="J11" s="48"/>
    </row>
    <row r="12" spans="1:10" ht="39.75" customHeight="1" thickBot="1">
      <c r="A12" s="227"/>
      <c r="B12" s="23" t="s">
        <v>48</v>
      </c>
      <c r="C12" s="6" t="s">
        <v>78</v>
      </c>
      <c r="D12" s="19" t="s">
        <v>127</v>
      </c>
      <c r="E12" s="24" t="s">
        <v>76</v>
      </c>
      <c r="F12" s="5">
        <f>185+(160+27+13)</f>
        <v>385</v>
      </c>
      <c r="G12" s="45">
        <f>F12*70%</f>
        <v>269.5</v>
      </c>
      <c r="H12" s="52" t="s">
        <v>129</v>
      </c>
      <c r="I12" s="33" t="s">
        <v>161</v>
      </c>
      <c r="J12" s="49"/>
    </row>
    <row r="13" spans="1:10" ht="45.75" customHeight="1" thickBot="1">
      <c r="A13" s="227"/>
      <c r="B13" s="84" t="s">
        <v>49</v>
      </c>
      <c r="C13" s="6" t="s">
        <v>100</v>
      </c>
      <c r="D13" s="118" t="s">
        <v>6</v>
      </c>
      <c r="E13" s="6" t="s">
        <v>42</v>
      </c>
      <c r="F13" s="46">
        <v>192</v>
      </c>
      <c r="G13" s="45">
        <f>F13*70%</f>
        <v>134.39999999999998</v>
      </c>
      <c r="H13" s="24" t="s">
        <v>130</v>
      </c>
      <c r="I13" s="57" t="s">
        <v>162</v>
      </c>
      <c r="J13" s="48"/>
    </row>
    <row r="14" spans="1:10" ht="35.25" customHeight="1" thickBot="1">
      <c r="A14" s="227"/>
      <c r="B14" s="23" t="s">
        <v>50</v>
      </c>
      <c r="C14" s="15"/>
      <c r="D14" s="46"/>
      <c r="E14" s="15"/>
      <c r="F14" s="46"/>
      <c r="G14" s="45"/>
      <c r="H14" s="55"/>
      <c r="I14" s="20"/>
      <c r="J14" s="48"/>
    </row>
    <row r="15" spans="1:10" ht="30" customHeight="1" thickBot="1">
      <c r="A15" s="227"/>
      <c r="B15" s="14" t="s">
        <v>66</v>
      </c>
      <c r="C15" s="15"/>
      <c r="D15" s="17"/>
      <c r="E15" s="15"/>
      <c r="F15" s="46"/>
      <c r="G15" s="45"/>
      <c r="H15" s="52"/>
      <c r="I15" s="33"/>
      <c r="J15" s="48"/>
    </row>
    <row r="16" spans="1:10" ht="32.25" customHeight="1" thickBot="1">
      <c r="A16" s="227"/>
      <c r="B16" s="21"/>
      <c r="C16" s="51"/>
      <c r="D16" s="18"/>
      <c r="E16" s="51"/>
      <c r="F16" s="16"/>
      <c r="G16" s="16"/>
      <c r="H16" s="73"/>
      <c r="I16" s="32"/>
      <c r="J16" s="48"/>
    </row>
    <row r="17" spans="1:10" ht="57.75" customHeight="1" thickBot="1">
      <c r="A17" s="222" t="s">
        <v>53</v>
      </c>
      <c r="B17" s="23" t="s">
        <v>7</v>
      </c>
      <c r="C17" s="41" t="s">
        <v>68</v>
      </c>
      <c r="D17" s="117" t="s">
        <v>6</v>
      </c>
      <c r="E17" s="41" t="s">
        <v>37</v>
      </c>
      <c r="F17" s="59">
        <v>233</v>
      </c>
      <c r="G17" s="59">
        <f>F17*70%</f>
        <v>163.1</v>
      </c>
      <c r="H17" s="54" t="s">
        <v>124</v>
      </c>
      <c r="I17" s="64" t="s">
        <v>164</v>
      </c>
      <c r="J17" s="48"/>
    </row>
    <row r="18" spans="1:10" ht="41.25" customHeight="1" thickBot="1">
      <c r="A18" s="222"/>
      <c r="B18" s="23" t="s">
        <v>48</v>
      </c>
      <c r="C18" s="15" t="s">
        <v>39</v>
      </c>
      <c r="D18" s="117" t="s">
        <v>5</v>
      </c>
      <c r="E18" s="15" t="s">
        <v>40</v>
      </c>
      <c r="F18" s="46">
        <v>52</v>
      </c>
      <c r="G18" s="59">
        <f>F18*70%</f>
        <v>36.4</v>
      </c>
      <c r="H18" s="52">
        <v>1201</v>
      </c>
      <c r="I18" s="33" t="s">
        <v>40</v>
      </c>
      <c r="J18" s="48"/>
    </row>
    <row r="19" spans="1:10" ht="38.25" customHeight="1" thickBot="1">
      <c r="A19" s="222"/>
      <c r="B19" s="23" t="s">
        <v>49</v>
      </c>
      <c r="C19" s="15" t="s">
        <v>67</v>
      </c>
      <c r="D19" s="117" t="s">
        <v>8</v>
      </c>
      <c r="E19" s="15" t="s">
        <v>40</v>
      </c>
      <c r="F19" s="46">
        <v>46</v>
      </c>
      <c r="G19" s="59">
        <f>F19*70%</f>
        <v>32.199999999999996</v>
      </c>
      <c r="H19" s="24">
        <v>1201</v>
      </c>
      <c r="I19" s="42" t="s">
        <v>40</v>
      </c>
      <c r="J19" s="48"/>
    </row>
    <row r="20" spans="1:10" ht="36" customHeight="1" thickBot="1">
      <c r="A20" s="222"/>
      <c r="B20" s="79" t="s">
        <v>50</v>
      </c>
      <c r="C20" s="41" t="s">
        <v>69</v>
      </c>
      <c r="D20" s="117" t="s">
        <v>3</v>
      </c>
      <c r="E20" s="41" t="s">
        <v>42</v>
      </c>
      <c r="F20" s="59">
        <v>232</v>
      </c>
      <c r="G20" s="59">
        <f>F20*70%</f>
        <v>162.39999999999998</v>
      </c>
      <c r="H20" s="52" t="s">
        <v>131</v>
      </c>
      <c r="I20" s="63" t="s">
        <v>163</v>
      </c>
      <c r="J20" s="50"/>
    </row>
    <row r="21" spans="1:10" ht="36" customHeight="1" thickBot="1">
      <c r="A21" s="222"/>
      <c r="B21" s="66" t="s">
        <v>66</v>
      </c>
      <c r="C21" s="113"/>
      <c r="D21" s="114"/>
      <c r="E21" s="113"/>
      <c r="F21" s="115"/>
      <c r="G21" s="115"/>
      <c r="H21" s="106"/>
      <c r="I21" s="116"/>
      <c r="J21" s="50"/>
    </row>
    <row r="22" spans="1:10" ht="40.5" customHeight="1" thickBot="1">
      <c r="A22" s="223"/>
      <c r="B22" s="21"/>
      <c r="C22" s="96"/>
      <c r="D22" s="97"/>
      <c r="E22" s="96"/>
      <c r="F22" s="98"/>
      <c r="G22" s="98"/>
      <c r="H22" s="99"/>
      <c r="I22" s="100"/>
      <c r="J22" s="48"/>
    </row>
    <row r="23" spans="1:19" ht="50.25" customHeight="1">
      <c r="A23" s="216" t="s">
        <v>54</v>
      </c>
      <c r="B23" s="14" t="s">
        <v>7</v>
      </c>
      <c r="C23" s="15" t="s">
        <v>41</v>
      </c>
      <c r="D23" s="17" t="s">
        <v>8</v>
      </c>
      <c r="E23" s="15" t="s">
        <v>37</v>
      </c>
      <c r="F23" s="45">
        <v>138</v>
      </c>
      <c r="G23" s="45">
        <f>F23*70%</f>
        <v>96.6</v>
      </c>
      <c r="H23" s="52" t="s">
        <v>132</v>
      </c>
      <c r="I23" s="42" t="s">
        <v>185</v>
      </c>
      <c r="J23" s="94"/>
      <c r="K23" s="7"/>
      <c r="L23" s="7"/>
      <c r="M23" s="7"/>
      <c r="N23" s="7"/>
      <c r="O23" s="7"/>
      <c r="P23" s="7"/>
      <c r="Q23" s="7"/>
      <c r="R23" s="7"/>
      <c r="S23" s="7"/>
    </row>
    <row r="24" spans="1:10" ht="41.25" customHeight="1">
      <c r="A24" s="224"/>
      <c r="B24" s="23" t="s">
        <v>48</v>
      </c>
      <c r="C24" s="61" t="s">
        <v>101</v>
      </c>
      <c r="D24" s="118" t="s">
        <v>5</v>
      </c>
      <c r="E24" s="61" t="s">
        <v>42</v>
      </c>
      <c r="F24" s="5">
        <v>104</v>
      </c>
      <c r="G24" s="45">
        <f>F24*70%</f>
        <v>72.8</v>
      </c>
      <c r="H24" s="54" t="s">
        <v>128</v>
      </c>
      <c r="I24" s="20" t="s">
        <v>183</v>
      </c>
      <c r="J24" s="48"/>
    </row>
    <row r="25" spans="1:10" ht="43.5" customHeight="1">
      <c r="A25" s="224"/>
      <c r="B25" s="84" t="s">
        <v>49</v>
      </c>
      <c r="C25" s="6" t="s">
        <v>114</v>
      </c>
      <c r="D25" s="118" t="s">
        <v>73</v>
      </c>
      <c r="E25" s="6" t="s">
        <v>123</v>
      </c>
      <c r="F25" s="46">
        <v>82</v>
      </c>
      <c r="G25" s="45">
        <f>F25*70%</f>
        <v>57.4</v>
      </c>
      <c r="H25" s="24" t="s">
        <v>128</v>
      </c>
      <c r="I25" s="57" t="s">
        <v>177</v>
      </c>
      <c r="J25" s="48"/>
    </row>
    <row r="26" spans="1:10" ht="43.5" customHeight="1">
      <c r="A26" s="224"/>
      <c r="B26" s="84" t="s">
        <v>50</v>
      </c>
      <c r="C26" s="6"/>
      <c r="D26" s="118"/>
      <c r="E26" s="6"/>
      <c r="F26" s="46"/>
      <c r="G26" s="45"/>
      <c r="H26" s="24"/>
      <c r="I26" s="57"/>
      <c r="J26" s="48"/>
    </row>
    <row r="27" spans="1:10" ht="29.25" customHeight="1">
      <c r="A27" s="224"/>
      <c r="B27" s="14" t="s">
        <v>66</v>
      </c>
      <c r="C27" s="24"/>
      <c r="D27" s="19"/>
      <c r="E27" s="24"/>
      <c r="F27" s="44"/>
      <c r="G27" s="44"/>
      <c r="H27" s="54"/>
      <c r="I27" s="20"/>
      <c r="J27" s="48"/>
    </row>
    <row r="28" spans="1:10" ht="28.5" customHeight="1" thickBot="1">
      <c r="A28" s="222"/>
      <c r="B28" s="81"/>
      <c r="C28" s="75"/>
      <c r="D28" s="76"/>
      <c r="E28" s="75"/>
      <c r="F28" s="83"/>
      <c r="G28" s="83"/>
      <c r="H28" s="78"/>
      <c r="I28" s="77"/>
      <c r="J28" s="48"/>
    </row>
    <row r="29" spans="1:10" ht="43.5" customHeight="1" thickBot="1">
      <c r="A29" s="222" t="s">
        <v>55</v>
      </c>
      <c r="B29" s="23" t="s">
        <v>7</v>
      </c>
      <c r="C29" s="1" t="s">
        <v>38</v>
      </c>
      <c r="D29" s="40" t="s">
        <v>4</v>
      </c>
      <c r="E29" s="1" t="s">
        <v>37</v>
      </c>
      <c r="F29" s="4">
        <v>314</v>
      </c>
      <c r="G29" s="47">
        <f>F29*70%</f>
        <v>219.79999999999998</v>
      </c>
      <c r="H29" s="91" t="s">
        <v>133</v>
      </c>
      <c r="I29" s="43" t="s">
        <v>184</v>
      </c>
      <c r="J29" s="48"/>
    </row>
    <row r="30" spans="1:10" ht="43.5" customHeight="1" thickBot="1">
      <c r="A30" s="222"/>
      <c r="B30" s="23" t="s">
        <v>48</v>
      </c>
      <c r="C30" s="15" t="s">
        <v>102</v>
      </c>
      <c r="D30" s="17" t="s">
        <v>5</v>
      </c>
      <c r="E30" s="15" t="s">
        <v>76</v>
      </c>
      <c r="F30" s="46">
        <v>72</v>
      </c>
      <c r="G30" s="45">
        <f>F30*70%</f>
        <v>50.4</v>
      </c>
      <c r="H30" s="52">
        <v>1307</v>
      </c>
      <c r="I30" s="67" t="s">
        <v>76</v>
      </c>
      <c r="J30" s="48"/>
    </row>
    <row r="31" spans="1:10" ht="46.5" customHeight="1" thickBot="1">
      <c r="A31" s="222"/>
      <c r="B31" s="66" t="s">
        <v>49</v>
      </c>
      <c r="C31" s="6" t="s">
        <v>113</v>
      </c>
      <c r="D31" s="19" t="s">
        <v>73</v>
      </c>
      <c r="E31" s="6" t="s">
        <v>121</v>
      </c>
      <c r="F31" s="5">
        <v>83</v>
      </c>
      <c r="G31" s="45">
        <f>F31*70%</f>
        <v>58.099999999999994</v>
      </c>
      <c r="H31" s="90" t="s">
        <v>134</v>
      </c>
      <c r="I31" s="33" t="s">
        <v>195</v>
      </c>
      <c r="J31" s="48"/>
    </row>
    <row r="32" spans="1:10" ht="43.5" customHeight="1" thickBot="1">
      <c r="A32" s="222"/>
      <c r="B32" s="66" t="s">
        <v>50</v>
      </c>
      <c r="C32" s="6"/>
      <c r="D32" s="19"/>
      <c r="E32" s="6"/>
      <c r="F32" s="5"/>
      <c r="G32" s="44"/>
      <c r="H32" s="90"/>
      <c r="I32" s="33"/>
      <c r="J32" s="48"/>
    </row>
    <row r="33" spans="1:10" ht="33" customHeight="1" thickBot="1">
      <c r="A33" s="222"/>
      <c r="B33" s="14" t="s">
        <v>66</v>
      </c>
      <c r="C33" s="15"/>
      <c r="D33" s="17"/>
      <c r="E33" s="15"/>
      <c r="F33" s="46"/>
      <c r="G33" s="45"/>
      <c r="H33" s="6"/>
      <c r="I33" s="33"/>
      <c r="J33" s="48"/>
    </row>
    <row r="34" spans="1:10" ht="39" customHeight="1" thickBot="1">
      <c r="A34" s="223"/>
      <c r="B34" s="21"/>
      <c r="C34" s="2"/>
      <c r="D34" s="18"/>
      <c r="E34" s="2"/>
      <c r="F34" s="3"/>
      <c r="G34" s="16"/>
      <c r="H34" s="58"/>
      <c r="I34" s="32"/>
      <c r="J34" s="48"/>
    </row>
    <row r="35" spans="1:10" ht="40.5" customHeight="1" thickBot="1">
      <c r="A35" s="222" t="s">
        <v>56</v>
      </c>
      <c r="B35" s="23" t="s">
        <v>7</v>
      </c>
      <c r="C35" s="15" t="s">
        <v>74</v>
      </c>
      <c r="D35" s="17" t="s">
        <v>3</v>
      </c>
      <c r="E35" s="85" t="s">
        <v>37</v>
      </c>
      <c r="F35" s="45">
        <v>307</v>
      </c>
      <c r="G35" s="45">
        <f>F35*70%</f>
        <v>214.89999999999998</v>
      </c>
      <c r="H35" s="52" t="s">
        <v>133</v>
      </c>
      <c r="I35" s="67" t="s">
        <v>191</v>
      </c>
      <c r="J35" s="48"/>
    </row>
    <row r="36" spans="1:10" ht="30.75" customHeight="1" thickBot="1">
      <c r="A36" s="223"/>
      <c r="B36" s="14" t="s">
        <v>48</v>
      </c>
      <c r="C36" s="6" t="s">
        <v>110</v>
      </c>
      <c r="D36" s="19" t="s">
        <v>6</v>
      </c>
      <c r="E36" s="24" t="s">
        <v>109</v>
      </c>
      <c r="F36" s="44">
        <v>113</v>
      </c>
      <c r="G36" s="45">
        <f>F36*70%</f>
        <v>79.1</v>
      </c>
      <c r="H36" s="54" t="s">
        <v>135</v>
      </c>
      <c r="I36" s="64" t="s">
        <v>166</v>
      </c>
      <c r="J36" s="48"/>
    </row>
    <row r="37" spans="1:10" ht="47.25" customHeight="1" thickBot="1">
      <c r="A37" s="223"/>
      <c r="B37" s="23" t="s">
        <v>49</v>
      </c>
      <c r="C37" s="15" t="s">
        <v>93</v>
      </c>
      <c r="D37" s="17" t="s">
        <v>8</v>
      </c>
      <c r="E37" s="15" t="s">
        <v>122</v>
      </c>
      <c r="F37" s="46">
        <v>35</v>
      </c>
      <c r="G37" s="45">
        <f>F37*70%</f>
        <v>24.5</v>
      </c>
      <c r="H37" s="52">
        <v>1301</v>
      </c>
      <c r="I37" s="67" t="s">
        <v>76</v>
      </c>
      <c r="J37" s="48"/>
    </row>
    <row r="38" spans="1:10" ht="39.75" customHeight="1" thickBot="1">
      <c r="A38" s="223"/>
      <c r="B38" s="23" t="s">
        <v>50</v>
      </c>
      <c r="C38" s="6"/>
      <c r="D38" s="19"/>
      <c r="E38" s="24"/>
      <c r="F38" s="44"/>
      <c r="G38" s="44"/>
      <c r="H38" s="54"/>
      <c r="I38" s="64"/>
      <c r="J38" s="48"/>
    </row>
    <row r="39" spans="1:10" ht="38.25" customHeight="1" thickBot="1">
      <c r="A39" s="223"/>
      <c r="B39" s="14" t="s">
        <v>66</v>
      </c>
      <c r="C39" s="15"/>
      <c r="D39" s="17"/>
      <c r="E39" s="15"/>
      <c r="F39" s="46"/>
      <c r="G39" s="45"/>
      <c r="H39" s="52"/>
      <c r="I39" s="33"/>
      <c r="J39" s="48"/>
    </row>
    <row r="40" spans="1:10" ht="42.75" customHeight="1" thickBot="1">
      <c r="A40" s="223"/>
      <c r="B40" s="81"/>
      <c r="C40" s="2"/>
      <c r="D40" s="18"/>
      <c r="E40" s="2"/>
      <c r="F40" s="88"/>
      <c r="G40" s="83"/>
      <c r="H40" s="89"/>
      <c r="I40" s="77"/>
      <c r="J40" s="48"/>
    </row>
    <row r="41" spans="1:10" ht="78.75" customHeight="1" thickBot="1">
      <c r="A41" s="222" t="s">
        <v>57</v>
      </c>
      <c r="B41" s="87" t="s">
        <v>7</v>
      </c>
      <c r="C41" s="1" t="s">
        <v>105</v>
      </c>
      <c r="D41" s="40" t="s">
        <v>77</v>
      </c>
      <c r="E41" s="1" t="s">
        <v>198</v>
      </c>
      <c r="F41" s="4">
        <v>470</v>
      </c>
      <c r="G41" s="47">
        <f>F41*70%</f>
        <v>329</v>
      </c>
      <c r="H41" s="91" t="s">
        <v>203</v>
      </c>
      <c r="I41" s="22" t="s">
        <v>199</v>
      </c>
      <c r="J41" s="48"/>
    </row>
    <row r="42" spans="1:10" ht="39.75" customHeight="1" thickBot="1">
      <c r="A42" s="222"/>
      <c r="B42" s="14" t="s">
        <v>48</v>
      </c>
      <c r="C42" s="6" t="s">
        <v>108</v>
      </c>
      <c r="D42" s="19" t="s">
        <v>3</v>
      </c>
      <c r="E42" s="6" t="s">
        <v>109</v>
      </c>
      <c r="F42" s="5">
        <v>126</v>
      </c>
      <c r="G42" s="44">
        <f>F42*70%</f>
        <v>88.19999999999999</v>
      </c>
      <c r="H42" s="24" t="s">
        <v>132</v>
      </c>
      <c r="I42" s="67" t="s">
        <v>186</v>
      </c>
      <c r="J42" s="48"/>
    </row>
    <row r="43" spans="1:10" ht="36.75" customHeight="1" thickBot="1">
      <c r="A43" s="222"/>
      <c r="B43" s="14" t="s">
        <v>49</v>
      </c>
      <c r="C43" s="24" t="s">
        <v>111</v>
      </c>
      <c r="D43" s="19" t="s">
        <v>5</v>
      </c>
      <c r="E43" s="24" t="s">
        <v>42</v>
      </c>
      <c r="F43" s="44">
        <v>119</v>
      </c>
      <c r="G43" s="45">
        <f>F43*60%</f>
        <v>71.39999999999999</v>
      </c>
      <c r="H43" s="54" t="s">
        <v>128</v>
      </c>
      <c r="I43" s="20" t="s">
        <v>202</v>
      </c>
      <c r="J43" s="48"/>
    </row>
    <row r="44" spans="1:10" ht="36.75" customHeight="1" thickBot="1">
      <c r="A44" s="222"/>
      <c r="B44" s="14" t="s">
        <v>50</v>
      </c>
      <c r="C44" s="24"/>
      <c r="D44" s="19"/>
      <c r="E44" s="24"/>
      <c r="F44" s="44"/>
      <c r="G44" s="45"/>
      <c r="H44" s="54"/>
      <c r="I44" s="20"/>
      <c r="J44" s="48"/>
    </row>
    <row r="45" spans="1:10" ht="36.75" customHeight="1" thickBot="1">
      <c r="A45" s="222"/>
      <c r="B45" s="14" t="s">
        <v>66</v>
      </c>
      <c r="C45" s="6"/>
      <c r="D45" s="19"/>
      <c r="E45" s="6"/>
      <c r="F45" s="5"/>
      <c r="G45" s="45"/>
      <c r="H45" s="24"/>
      <c r="I45" s="20"/>
      <c r="J45" s="48"/>
    </row>
    <row r="46" spans="1:10" ht="38.25" customHeight="1" thickBot="1">
      <c r="A46" s="223"/>
      <c r="B46" s="21"/>
      <c r="C46" s="82"/>
      <c r="D46" s="76"/>
      <c r="E46" s="82"/>
      <c r="F46" s="83"/>
      <c r="G46" s="83"/>
      <c r="H46" s="89"/>
      <c r="I46" s="77"/>
      <c r="J46" s="48"/>
    </row>
    <row r="47" spans="1:10" ht="69" customHeight="1" thickBot="1">
      <c r="A47" s="222" t="s">
        <v>58</v>
      </c>
      <c r="B47" s="87" t="s">
        <v>7</v>
      </c>
      <c r="C47" s="15" t="s">
        <v>80</v>
      </c>
      <c r="D47" s="19" t="s">
        <v>77</v>
      </c>
      <c r="E47" s="6" t="s">
        <v>83</v>
      </c>
      <c r="F47" s="44">
        <v>548</v>
      </c>
      <c r="G47" s="45">
        <f>F47*70%</f>
        <v>383.59999999999997</v>
      </c>
      <c r="H47" s="91" t="s">
        <v>137</v>
      </c>
      <c r="I47" s="43" t="s">
        <v>200</v>
      </c>
      <c r="J47" s="48"/>
    </row>
    <row r="48" spans="1:10" ht="44.25" customHeight="1" thickBot="1">
      <c r="A48" s="222"/>
      <c r="B48" s="14" t="s">
        <v>48</v>
      </c>
      <c r="C48" s="6" t="s">
        <v>112</v>
      </c>
      <c r="D48" s="19" t="s">
        <v>5</v>
      </c>
      <c r="E48" s="6" t="s">
        <v>123</v>
      </c>
      <c r="F48" s="44">
        <v>99</v>
      </c>
      <c r="G48" s="44">
        <f>F48*70%</f>
        <v>69.3</v>
      </c>
      <c r="H48" s="24" t="s">
        <v>136</v>
      </c>
      <c r="I48" s="57" t="s">
        <v>165</v>
      </c>
      <c r="J48" s="48"/>
    </row>
    <row r="49" spans="1:10" ht="53.25" customHeight="1" thickBot="1">
      <c r="A49" s="222"/>
      <c r="B49" s="14" t="s">
        <v>49</v>
      </c>
      <c r="C49" s="15" t="s">
        <v>79</v>
      </c>
      <c r="D49" s="17" t="s">
        <v>4</v>
      </c>
      <c r="E49" s="15" t="s">
        <v>83</v>
      </c>
      <c r="F49" s="45">
        <v>398</v>
      </c>
      <c r="G49" s="45">
        <f>F49*70%</f>
        <v>278.59999999999997</v>
      </c>
      <c r="H49" s="6" t="s">
        <v>138</v>
      </c>
      <c r="I49" s="65" t="s">
        <v>190</v>
      </c>
      <c r="J49" s="48"/>
    </row>
    <row r="50" spans="1:10" ht="40.5" customHeight="1" thickBot="1">
      <c r="A50" s="222"/>
      <c r="B50" s="14" t="s">
        <v>50</v>
      </c>
      <c r="C50" s="15" t="s">
        <v>79</v>
      </c>
      <c r="D50" s="17" t="s">
        <v>154</v>
      </c>
      <c r="E50" s="15" t="s">
        <v>83</v>
      </c>
      <c r="F50" s="44">
        <f>274+33+20</f>
        <v>327</v>
      </c>
      <c r="G50" s="45">
        <f>F50*70%</f>
        <v>228.89999999999998</v>
      </c>
      <c r="H50" s="24" t="s">
        <v>139</v>
      </c>
      <c r="I50" s="126"/>
      <c r="J50" s="48"/>
    </row>
    <row r="51" spans="1:10" ht="37.5" customHeight="1" thickBot="1">
      <c r="A51" s="222"/>
      <c r="B51" s="14" t="s">
        <v>66</v>
      </c>
      <c r="C51" s="6"/>
      <c r="D51" s="19"/>
      <c r="E51" s="6"/>
      <c r="F51" s="44"/>
      <c r="G51" s="44"/>
      <c r="H51" s="55"/>
      <c r="I51" s="20"/>
      <c r="J51" s="48"/>
    </row>
    <row r="52" spans="1:10" ht="32.25" customHeight="1" thickBot="1">
      <c r="A52" s="222"/>
      <c r="B52" s="21"/>
      <c r="C52" s="2"/>
      <c r="D52" s="18"/>
      <c r="E52" s="2"/>
      <c r="F52" s="16"/>
      <c r="G52" s="16"/>
      <c r="H52" s="58"/>
      <c r="I52" s="32"/>
      <c r="J52" s="48"/>
    </row>
    <row r="53" spans="1:10" ht="52.5" customHeight="1">
      <c r="A53" s="216" t="s">
        <v>59</v>
      </c>
      <c r="B53" s="80" t="s">
        <v>7</v>
      </c>
      <c r="C53" s="15" t="s">
        <v>82</v>
      </c>
      <c r="D53" s="17" t="s">
        <v>4</v>
      </c>
      <c r="E53" s="15" t="s">
        <v>83</v>
      </c>
      <c r="F53" s="46">
        <v>336</v>
      </c>
      <c r="G53" s="45">
        <f>F53*70%</f>
        <v>235.2</v>
      </c>
      <c r="H53" s="52" t="s">
        <v>140</v>
      </c>
      <c r="I53" s="67" t="s">
        <v>196</v>
      </c>
      <c r="J53" s="48"/>
    </row>
    <row r="54" spans="1:10" ht="42.75" customHeight="1">
      <c r="A54" s="224"/>
      <c r="B54" s="23" t="s">
        <v>48</v>
      </c>
      <c r="C54" s="41" t="s">
        <v>150</v>
      </c>
      <c r="D54" s="117" t="s">
        <v>73</v>
      </c>
      <c r="E54" s="41" t="s">
        <v>83</v>
      </c>
      <c r="F54" s="59">
        <v>162</v>
      </c>
      <c r="G54" s="44">
        <f>F54*70%</f>
        <v>113.39999999999999</v>
      </c>
      <c r="H54" s="53" t="s">
        <v>155</v>
      </c>
      <c r="I54" s="63" t="s">
        <v>167</v>
      </c>
      <c r="J54" s="48"/>
    </row>
    <row r="55" spans="1:10" ht="38.25" customHeight="1">
      <c r="A55" s="224"/>
      <c r="B55" s="23" t="s">
        <v>49</v>
      </c>
      <c r="C55" s="15" t="s">
        <v>115</v>
      </c>
      <c r="D55" s="17" t="s">
        <v>8</v>
      </c>
      <c r="E55" s="15" t="s">
        <v>109</v>
      </c>
      <c r="F55" s="45">
        <v>58</v>
      </c>
      <c r="G55" s="44">
        <f>F55*60%</f>
        <v>34.8</v>
      </c>
      <c r="H55" s="52">
        <v>1307</v>
      </c>
      <c r="I55" s="63" t="s">
        <v>109</v>
      </c>
      <c r="J55" s="48"/>
    </row>
    <row r="56" spans="1:10" s="62" customFormat="1" ht="34.5" customHeight="1">
      <c r="A56" s="217"/>
      <c r="B56" s="14" t="s">
        <v>50</v>
      </c>
      <c r="C56" s="41"/>
      <c r="D56" s="117"/>
      <c r="E56" s="41"/>
      <c r="F56" s="59"/>
      <c r="G56" s="59"/>
      <c r="H56" s="53"/>
      <c r="I56" s="63"/>
      <c r="J56" s="86"/>
    </row>
    <row r="57" spans="1:10" ht="30" customHeight="1">
      <c r="A57" s="217"/>
      <c r="B57" s="14" t="s">
        <v>66</v>
      </c>
      <c r="C57" s="15"/>
      <c r="D57" s="17"/>
      <c r="E57" s="15"/>
      <c r="F57" s="45"/>
      <c r="G57" s="45"/>
      <c r="H57" s="52"/>
      <c r="I57" s="63"/>
      <c r="J57" s="48"/>
    </row>
    <row r="58" spans="1:10" ht="27.75" customHeight="1" thickBot="1">
      <c r="A58" s="218"/>
      <c r="B58" s="81"/>
      <c r="C58" s="82"/>
      <c r="D58" s="76"/>
      <c r="E58" s="82"/>
      <c r="F58" s="88"/>
      <c r="G58" s="83"/>
      <c r="H58" s="89"/>
      <c r="I58" s="77"/>
      <c r="J58" s="48"/>
    </row>
    <row r="59" spans="1:10" ht="59.25" customHeight="1" thickBot="1">
      <c r="A59" s="222" t="s">
        <v>60</v>
      </c>
      <c r="B59" s="23" t="s">
        <v>7</v>
      </c>
      <c r="C59" s="15" t="s">
        <v>84</v>
      </c>
      <c r="D59" s="17" t="s">
        <v>4</v>
      </c>
      <c r="E59" s="6" t="s">
        <v>83</v>
      </c>
      <c r="F59" s="46">
        <v>437</v>
      </c>
      <c r="G59" s="45">
        <f>F59*70%</f>
        <v>305.9</v>
      </c>
      <c r="H59" s="52" t="s">
        <v>141</v>
      </c>
      <c r="I59" s="33" t="s">
        <v>201</v>
      </c>
      <c r="J59" s="48"/>
    </row>
    <row r="60" spans="1:10" ht="46.5" customHeight="1" thickBot="1">
      <c r="A60" s="222"/>
      <c r="B60" s="14" t="s">
        <v>48</v>
      </c>
      <c r="C60" s="6" t="s">
        <v>85</v>
      </c>
      <c r="D60" s="19" t="s">
        <v>3</v>
      </c>
      <c r="E60" s="6" t="s">
        <v>83</v>
      </c>
      <c r="F60" s="5">
        <v>248</v>
      </c>
      <c r="G60" s="45">
        <f>F60*70%</f>
        <v>173.6</v>
      </c>
      <c r="H60" s="55" t="s">
        <v>143</v>
      </c>
      <c r="I60" s="20" t="s">
        <v>181</v>
      </c>
      <c r="J60" s="48"/>
    </row>
    <row r="61" spans="1:10" ht="46.5" customHeight="1" thickBot="1">
      <c r="A61" s="222"/>
      <c r="B61" s="14" t="s">
        <v>49</v>
      </c>
      <c r="C61" s="15" t="s">
        <v>118</v>
      </c>
      <c r="D61" s="17" t="s">
        <v>8</v>
      </c>
      <c r="E61" s="15" t="s">
        <v>120</v>
      </c>
      <c r="F61" s="45">
        <v>13</v>
      </c>
      <c r="G61" s="45">
        <f>F61*70%</f>
        <v>9.1</v>
      </c>
      <c r="H61" s="54">
        <v>1301</v>
      </c>
      <c r="I61" s="20" t="s">
        <v>120</v>
      </c>
      <c r="J61" s="48"/>
    </row>
    <row r="62" spans="1:10" ht="46.5" customHeight="1" thickBot="1">
      <c r="A62" s="222"/>
      <c r="B62" s="14" t="s">
        <v>50</v>
      </c>
      <c r="C62" s="6"/>
      <c r="D62" s="118"/>
      <c r="E62" s="6"/>
      <c r="F62" s="5"/>
      <c r="G62" s="44"/>
      <c r="H62" s="52"/>
      <c r="I62" s="67"/>
      <c r="J62" s="48"/>
    </row>
    <row r="63" spans="1:10" ht="27.75" customHeight="1" thickBot="1">
      <c r="A63" s="222"/>
      <c r="B63" s="14" t="s">
        <v>66</v>
      </c>
      <c r="C63" s="6"/>
      <c r="D63" s="19"/>
      <c r="E63" s="6"/>
      <c r="F63" s="5"/>
      <c r="G63" s="44"/>
      <c r="H63" s="55"/>
      <c r="I63" s="20"/>
      <c r="J63" s="48"/>
    </row>
    <row r="64" spans="1:10" ht="22.5" customHeight="1" thickBot="1">
      <c r="A64" s="223"/>
      <c r="B64" s="81"/>
      <c r="C64" s="82"/>
      <c r="D64" s="76"/>
      <c r="E64" s="82"/>
      <c r="F64" s="92"/>
      <c r="G64" s="92"/>
      <c r="H64" s="82"/>
      <c r="I64" s="93"/>
      <c r="J64" s="48"/>
    </row>
    <row r="65" spans="1:10" ht="36" customHeight="1">
      <c r="A65" s="216" t="s">
        <v>61</v>
      </c>
      <c r="B65" s="23" t="s">
        <v>7</v>
      </c>
      <c r="C65" s="1" t="s">
        <v>94</v>
      </c>
      <c r="D65" s="40" t="s">
        <v>6</v>
      </c>
      <c r="E65" s="1" t="s">
        <v>95</v>
      </c>
      <c r="F65" s="4">
        <v>164</v>
      </c>
      <c r="G65" s="119">
        <f>F65*70%</f>
        <v>114.8</v>
      </c>
      <c r="H65" s="91" t="s">
        <v>144</v>
      </c>
      <c r="I65" s="22" t="s">
        <v>178</v>
      </c>
      <c r="J65" s="48"/>
    </row>
    <row r="66" spans="1:10" ht="36.75" customHeight="1">
      <c r="A66" s="217"/>
      <c r="B66" s="14" t="s">
        <v>48</v>
      </c>
      <c r="C66" s="6" t="s">
        <v>96</v>
      </c>
      <c r="D66" s="19" t="s">
        <v>8</v>
      </c>
      <c r="E66" s="6" t="s">
        <v>95</v>
      </c>
      <c r="F66" s="5">
        <v>147</v>
      </c>
      <c r="G66" s="44">
        <f>F66*70%</f>
        <v>102.89999999999999</v>
      </c>
      <c r="H66" s="54" t="s">
        <v>132</v>
      </c>
      <c r="I66" s="20" t="s">
        <v>169</v>
      </c>
      <c r="J66" s="48"/>
    </row>
    <row r="67" spans="1:10" ht="55.5" customHeight="1">
      <c r="A67" s="217"/>
      <c r="B67" s="14" t="s">
        <v>49</v>
      </c>
      <c r="C67" s="6" t="s">
        <v>117</v>
      </c>
      <c r="D67" s="19" t="s">
        <v>156</v>
      </c>
      <c r="E67" s="6" t="s">
        <v>116</v>
      </c>
      <c r="F67" s="5">
        <f>329+(321)</f>
        <v>650</v>
      </c>
      <c r="G67" s="45">
        <f>F67*60%</f>
        <v>390</v>
      </c>
      <c r="H67" s="52" t="s">
        <v>137</v>
      </c>
      <c r="I67" s="33" t="s">
        <v>182</v>
      </c>
      <c r="J67" s="48"/>
    </row>
    <row r="68" spans="1:10" ht="28.5" customHeight="1">
      <c r="A68" s="217"/>
      <c r="B68" s="14" t="s">
        <v>50</v>
      </c>
      <c r="C68" s="6"/>
      <c r="D68" s="19"/>
      <c r="E68" s="6"/>
      <c r="F68" s="5"/>
      <c r="G68" s="46"/>
      <c r="H68" s="52"/>
      <c r="I68" s="42"/>
      <c r="J68" s="48"/>
    </row>
    <row r="69" spans="1:10" ht="29.25" customHeight="1" thickBot="1">
      <c r="A69" s="218"/>
      <c r="B69" s="21"/>
      <c r="C69" s="68"/>
      <c r="D69" s="212"/>
      <c r="E69" s="68"/>
      <c r="F69" s="69"/>
      <c r="G69" s="70"/>
      <c r="H69" s="71"/>
      <c r="I69" s="72"/>
      <c r="J69" s="48"/>
    </row>
    <row r="70" spans="1:10" ht="51" customHeight="1">
      <c r="A70" s="224" t="s">
        <v>62</v>
      </c>
      <c r="B70" s="23" t="s">
        <v>7</v>
      </c>
      <c r="C70" s="6" t="s">
        <v>97</v>
      </c>
      <c r="D70" s="19" t="s">
        <v>6</v>
      </c>
      <c r="E70" s="6" t="s">
        <v>95</v>
      </c>
      <c r="F70" s="5">
        <v>233</v>
      </c>
      <c r="G70" s="44">
        <f>F70*70%</f>
        <v>163.1</v>
      </c>
      <c r="H70" s="54" t="s">
        <v>131</v>
      </c>
      <c r="I70" s="20" t="s">
        <v>188</v>
      </c>
      <c r="J70" s="48"/>
    </row>
    <row r="71" spans="1:10" ht="45.75" customHeight="1">
      <c r="A71" s="217"/>
      <c r="B71" s="14" t="s">
        <v>48</v>
      </c>
      <c r="C71" s="15" t="s">
        <v>104</v>
      </c>
      <c r="D71" s="17" t="s">
        <v>73</v>
      </c>
      <c r="E71" s="15" t="s">
        <v>95</v>
      </c>
      <c r="F71" s="46">
        <v>84</v>
      </c>
      <c r="G71" s="44">
        <f>F71*70%</f>
        <v>58.8</v>
      </c>
      <c r="H71" s="52" t="s">
        <v>134</v>
      </c>
      <c r="I71" s="33" t="s">
        <v>189</v>
      </c>
      <c r="J71" s="48"/>
    </row>
    <row r="72" spans="1:10" ht="42" customHeight="1">
      <c r="A72" s="217"/>
      <c r="B72" s="14" t="s">
        <v>49</v>
      </c>
      <c r="C72" s="6" t="s">
        <v>119</v>
      </c>
      <c r="D72" s="19" t="s">
        <v>8</v>
      </c>
      <c r="E72" s="15" t="s">
        <v>120</v>
      </c>
      <c r="F72" s="5">
        <v>15</v>
      </c>
      <c r="G72" s="44">
        <f>F72*70%</f>
        <v>10.5</v>
      </c>
      <c r="H72" s="54">
        <v>1301</v>
      </c>
      <c r="I72" s="20" t="s">
        <v>120</v>
      </c>
      <c r="J72" s="48"/>
    </row>
    <row r="73" spans="1:10" ht="42" customHeight="1">
      <c r="A73" s="217"/>
      <c r="B73" s="14" t="s">
        <v>50</v>
      </c>
      <c r="C73" s="15"/>
      <c r="D73" s="17"/>
      <c r="E73" s="15"/>
      <c r="F73" s="46"/>
      <c r="G73" s="45"/>
      <c r="H73" s="52"/>
      <c r="I73" s="33"/>
      <c r="J73" s="48"/>
    </row>
    <row r="74" spans="1:10" ht="31.5" customHeight="1">
      <c r="A74" s="217"/>
      <c r="B74" s="14" t="s">
        <v>66</v>
      </c>
      <c r="C74" s="15"/>
      <c r="D74" s="17"/>
      <c r="E74" s="6"/>
      <c r="F74" s="46"/>
      <c r="G74" s="45"/>
      <c r="H74" s="52"/>
      <c r="I74" s="33"/>
      <c r="J74" s="48"/>
    </row>
    <row r="75" spans="1:10" ht="24.75" customHeight="1" thickBot="1">
      <c r="A75" s="218"/>
      <c r="B75" s="81"/>
      <c r="C75" s="2"/>
      <c r="D75" s="18"/>
      <c r="E75" s="2"/>
      <c r="F75" s="16"/>
      <c r="G75" s="16"/>
      <c r="H75" s="58"/>
      <c r="I75" s="32"/>
      <c r="J75" s="48"/>
    </row>
    <row r="76" spans="1:10" ht="57" customHeight="1" thickBot="1">
      <c r="A76" s="222" t="s">
        <v>63</v>
      </c>
      <c r="B76" s="14" t="s">
        <v>7</v>
      </c>
      <c r="C76" s="15" t="s">
        <v>98</v>
      </c>
      <c r="D76" s="117" t="s">
        <v>73</v>
      </c>
      <c r="E76" s="15" t="s">
        <v>95</v>
      </c>
      <c r="F76" s="45">
        <v>132</v>
      </c>
      <c r="G76" s="45">
        <f>F76*70%</f>
        <v>92.39999999999999</v>
      </c>
      <c r="H76" s="95" t="s">
        <v>132</v>
      </c>
      <c r="I76" s="43" t="s">
        <v>168</v>
      </c>
      <c r="J76" s="48"/>
    </row>
    <row r="77" spans="1:10" ht="44.25" customHeight="1" thickBot="1">
      <c r="A77" s="222"/>
      <c r="B77" s="14" t="s">
        <v>48</v>
      </c>
      <c r="C77" s="15" t="s">
        <v>99</v>
      </c>
      <c r="D77" s="17" t="s">
        <v>5</v>
      </c>
      <c r="E77" s="15" t="s">
        <v>95</v>
      </c>
      <c r="F77" s="46">
        <v>132</v>
      </c>
      <c r="G77" s="45">
        <f>F77*70%</f>
        <v>92.39999999999999</v>
      </c>
      <c r="H77" s="52" t="s">
        <v>132</v>
      </c>
      <c r="I77" s="33" t="s">
        <v>168</v>
      </c>
      <c r="J77" s="48"/>
    </row>
    <row r="78" spans="1:10" ht="47.25" customHeight="1" thickBot="1">
      <c r="A78" s="222"/>
      <c r="B78" s="14" t="s">
        <v>49</v>
      </c>
      <c r="C78" s="6" t="s">
        <v>89</v>
      </c>
      <c r="D78" s="19" t="s">
        <v>77</v>
      </c>
      <c r="E78" s="6" t="s">
        <v>87</v>
      </c>
      <c r="F78" s="44">
        <v>434</v>
      </c>
      <c r="G78" s="45">
        <f>F78*60%</f>
        <v>260.4</v>
      </c>
      <c r="H78" s="52" t="s">
        <v>148</v>
      </c>
      <c r="I78" s="64" t="s">
        <v>179</v>
      </c>
      <c r="J78" s="48"/>
    </row>
    <row r="79" spans="1:10" ht="31.5" customHeight="1" thickBot="1">
      <c r="A79" s="222"/>
      <c r="B79" s="14" t="s">
        <v>50</v>
      </c>
      <c r="C79" s="6" t="s">
        <v>89</v>
      </c>
      <c r="D79" s="19" t="s">
        <v>81</v>
      </c>
      <c r="E79" s="6" t="s">
        <v>87</v>
      </c>
      <c r="F79" s="44">
        <f>369+29+23</f>
        <v>421</v>
      </c>
      <c r="G79" s="45">
        <f>F79*60%</f>
        <v>252.6</v>
      </c>
      <c r="H79" s="52" t="s">
        <v>148</v>
      </c>
      <c r="I79" s="33"/>
      <c r="J79" s="48"/>
    </row>
    <row r="80" spans="1:10" ht="29.25" customHeight="1" thickBot="1">
      <c r="A80" s="222"/>
      <c r="B80" s="23" t="s">
        <v>66</v>
      </c>
      <c r="C80" s="15"/>
      <c r="D80" s="17"/>
      <c r="E80" s="15"/>
      <c r="F80" s="46"/>
      <c r="G80" s="45"/>
      <c r="H80" s="52"/>
      <c r="I80" s="33"/>
      <c r="J80" s="48"/>
    </row>
    <row r="81" spans="1:10" ht="25.5" customHeight="1" thickBot="1">
      <c r="A81" s="222"/>
      <c r="B81" s="14"/>
      <c r="C81" s="15"/>
      <c r="D81" s="17"/>
      <c r="E81" s="15"/>
      <c r="F81" s="45"/>
      <c r="G81" s="45"/>
      <c r="H81" s="52"/>
      <c r="I81" s="15"/>
      <c r="J81" s="48"/>
    </row>
    <row r="82" spans="1:10" ht="21.75" customHeight="1" thickBot="1">
      <c r="A82" s="223"/>
      <c r="B82" s="21"/>
      <c r="C82" s="2"/>
      <c r="D82" s="18"/>
      <c r="E82" s="2"/>
      <c r="F82" s="3"/>
      <c r="G82" s="16"/>
      <c r="H82" s="2"/>
      <c r="I82" s="74"/>
      <c r="J82" s="48"/>
    </row>
    <row r="83" spans="1:10" ht="46.5" customHeight="1">
      <c r="A83" s="216" t="s">
        <v>64</v>
      </c>
      <c r="B83" s="23" t="s">
        <v>7</v>
      </c>
      <c r="C83" s="15" t="s">
        <v>106</v>
      </c>
      <c r="D83" s="17" t="s">
        <v>6</v>
      </c>
      <c r="E83" s="15" t="s">
        <v>121</v>
      </c>
      <c r="F83" s="46">
        <v>226</v>
      </c>
      <c r="G83" s="45">
        <f>F83*70%</f>
        <v>158.2</v>
      </c>
      <c r="H83" s="91" t="s">
        <v>131</v>
      </c>
      <c r="I83" s="43" t="s">
        <v>187</v>
      </c>
      <c r="J83" s="48"/>
    </row>
    <row r="84" spans="1:9" ht="53.25" customHeight="1">
      <c r="A84" s="217"/>
      <c r="B84" s="23" t="s">
        <v>48</v>
      </c>
      <c r="C84" s="15" t="s">
        <v>92</v>
      </c>
      <c r="D84" s="17" t="s">
        <v>77</v>
      </c>
      <c r="E84" s="6" t="s">
        <v>87</v>
      </c>
      <c r="F84" s="46">
        <v>391</v>
      </c>
      <c r="G84" s="45">
        <f>F84*60%</f>
        <v>234.6</v>
      </c>
      <c r="H84" s="52" t="s">
        <v>145</v>
      </c>
      <c r="I84" s="33" t="s">
        <v>173</v>
      </c>
    </row>
    <row r="85" spans="1:9" ht="44.25" customHeight="1">
      <c r="A85" s="217"/>
      <c r="B85" s="14" t="s">
        <v>49</v>
      </c>
      <c r="C85" s="15" t="s">
        <v>92</v>
      </c>
      <c r="D85" s="17" t="s">
        <v>197</v>
      </c>
      <c r="E85" s="6" t="s">
        <v>87</v>
      </c>
      <c r="F85" s="46">
        <f>332+18+16</f>
        <v>366</v>
      </c>
      <c r="G85" s="45">
        <f>F85*60%</f>
        <v>219.6</v>
      </c>
      <c r="H85" s="90" t="s">
        <v>146</v>
      </c>
      <c r="I85" s="64"/>
    </row>
    <row r="86" spans="1:9" ht="45" customHeight="1">
      <c r="A86" s="217"/>
      <c r="B86" s="23" t="s">
        <v>192</v>
      </c>
      <c r="C86" s="15" t="s">
        <v>88</v>
      </c>
      <c r="D86" s="17" t="s">
        <v>8</v>
      </c>
      <c r="E86" s="15" t="s">
        <v>87</v>
      </c>
      <c r="F86" s="46">
        <v>243</v>
      </c>
      <c r="G86" s="45">
        <f>F86*70%</f>
        <v>170.1</v>
      </c>
      <c r="H86" s="24" t="s">
        <v>193</v>
      </c>
      <c r="I86" s="67" t="s">
        <v>194</v>
      </c>
    </row>
    <row r="87" spans="1:9" ht="36.75" customHeight="1">
      <c r="A87" s="217"/>
      <c r="B87" s="14" t="s">
        <v>66</v>
      </c>
      <c r="C87" s="6"/>
      <c r="D87" s="19"/>
      <c r="E87" s="6"/>
      <c r="F87" s="5"/>
      <c r="G87" s="44"/>
      <c r="H87" s="54"/>
      <c r="I87" s="20"/>
    </row>
    <row r="88" spans="1:9" ht="32.25" customHeight="1" thickBot="1">
      <c r="A88" s="218"/>
      <c r="B88" s="81"/>
      <c r="C88" s="82"/>
      <c r="D88" s="76"/>
      <c r="E88" s="82"/>
      <c r="F88" s="88"/>
      <c r="G88" s="83"/>
      <c r="H88" s="78"/>
      <c r="I88" s="77"/>
    </row>
    <row r="89" spans="1:10" ht="43.5" customHeight="1">
      <c r="A89" s="219" t="s">
        <v>65</v>
      </c>
      <c r="B89" s="87" t="s">
        <v>7</v>
      </c>
      <c r="C89" s="95" t="s">
        <v>107</v>
      </c>
      <c r="D89" s="40" t="s">
        <v>8</v>
      </c>
      <c r="E89" s="95" t="s">
        <v>123</v>
      </c>
      <c r="F89" s="47">
        <v>260</v>
      </c>
      <c r="G89" s="47">
        <f>F89*60%</f>
        <v>156</v>
      </c>
      <c r="H89" s="91" t="s">
        <v>131</v>
      </c>
      <c r="I89" s="43" t="s">
        <v>170</v>
      </c>
      <c r="J89" s="48"/>
    </row>
    <row r="90" spans="1:10" ht="71.25" customHeight="1">
      <c r="A90" s="220"/>
      <c r="B90" s="23" t="s">
        <v>48</v>
      </c>
      <c r="C90" s="15" t="s">
        <v>91</v>
      </c>
      <c r="D90" s="17" t="s">
        <v>127</v>
      </c>
      <c r="E90" s="6" t="s">
        <v>87</v>
      </c>
      <c r="F90" s="5">
        <f>267+(220+38+32)</f>
        <v>557</v>
      </c>
      <c r="G90" s="44">
        <f>F90*60%</f>
        <v>334.2</v>
      </c>
      <c r="H90" s="54" t="s">
        <v>147</v>
      </c>
      <c r="I90" s="64" t="s">
        <v>180</v>
      </c>
      <c r="J90" s="48"/>
    </row>
    <row r="91" spans="1:10" ht="43.5" customHeight="1">
      <c r="A91" s="220"/>
      <c r="B91" s="23" t="s">
        <v>36</v>
      </c>
      <c r="C91" s="6" t="s">
        <v>86</v>
      </c>
      <c r="D91" s="19" t="s">
        <v>3</v>
      </c>
      <c r="E91" s="15" t="s">
        <v>87</v>
      </c>
      <c r="F91" s="46">
        <v>204</v>
      </c>
      <c r="G91" s="45">
        <f>F91*70%</f>
        <v>142.79999999999998</v>
      </c>
      <c r="H91" s="52" t="s">
        <v>142</v>
      </c>
      <c r="I91" s="33" t="s">
        <v>176</v>
      </c>
      <c r="J91" s="48"/>
    </row>
    <row r="92" spans="1:10" ht="36" customHeight="1">
      <c r="A92" s="220"/>
      <c r="B92" s="23" t="s">
        <v>45</v>
      </c>
      <c r="C92" s="6"/>
      <c r="D92" s="19"/>
      <c r="E92" s="15"/>
      <c r="F92" s="46"/>
      <c r="G92" s="45"/>
      <c r="H92" s="52"/>
      <c r="I92" s="33"/>
      <c r="J92" s="48"/>
    </row>
    <row r="93" spans="1:9" ht="32.25" customHeight="1">
      <c r="A93" s="221"/>
      <c r="B93" s="14" t="s">
        <v>50</v>
      </c>
      <c r="C93" s="6"/>
      <c r="D93" s="19"/>
      <c r="E93" s="6"/>
      <c r="F93" s="5"/>
      <c r="G93" s="44"/>
      <c r="H93" s="54"/>
      <c r="I93" s="64"/>
    </row>
    <row r="94" spans="1:9" ht="30" customHeight="1">
      <c r="A94" s="221"/>
      <c r="B94" s="110"/>
      <c r="C94" s="208"/>
      <c r="D94" s="213"/>
      <c r="E94" s="208"/>
      <c r="F94" s="208"/>
      <c r="G94" s="208"/>
      <c r="H94" s="208"/>
      <c r="I94" s="111"/>
    </row>
    <row r="95" spans="1:9" ht="27" customHeight="1" thickBot="1">
      <c r="A95" s="221"/>
      <c r="B95" s="209"/>
      <c r="C95" s="210"/>
      <c r="D95" s="214"/>
      <c r="E95" s="210"/>
      <c r="F95" s="210"/>
      <c r="G95" s="210"/>
      <c r="H95" s="210"/>
      <c r="I95" s="112"/>
    </row>
    <row r="96" spans="1:9" ht="15">
      <c r="A96" s="7"/>
      <c r="B96" s="62"/>
      <c r="C96" s="62"/>
      <c r="D96" s="215"/>
      <c r="E96" s="62"/>
      <c r="F96" s="62"/>
      <c r="G96" s="62"/>
      <c r="H96" s="62"/>
      <c r="I96" s="62"/>
    </row>
    <row r="97" spans="1:9" ht="15">
      <c r="A97" s="7"/>
      <c r="B97" s="62"/>
      <c r="C97" s="62"/>
      <c r="D97" s="215"/>
      <c r="E97" s="62"/>
      <c r="F97" s="62"/>
      <c r="G97" s="62"/>
      <c r="H97" s="62"/>
      <c r="I97" s="62"/>
    </row>
    <row r="98" spans="1:9" ht="15">
      <c r="A98" s="7"/>
      <c r="B98" s="62"/>
      <c r="C98" s="62"/>
      <c r="D98" s="62"/>
      <c r="E98" s="62"/>
      <c r="F98" s="62"/>
      <c r="G98" s="62"/>
      <c r="H98" s="62"/>
      <c r="I98" s="62"/>
    </row>
    <row r="99" spans="1:9" ht="15">
      <c r="A99" s="7"/>
      <c r="B99" s="62"/>
      <c r="C99" s="62"/>
      <c r="D99" s="62"/>
      <c r="E99" s="62"/>
      <c r="F99" s="62"/>
      <c r="G99" s="62"/>
      <c r="H99" s="62"/>
      <c r="I99" s="62"/>
    </row>
    <row r="100" spans="1:9" ht="15">
      <c r="A100" s="7"/>
      <c r="B100" s="62"/>
      <c r="C100" s="62"/>
      <c r="D100" s="62"/>
      <c r="E100" s="62"/>
      <c r="F100" s="62"/>
      <c r="G100" s="62"/>
      <c r="H100" s="62"/>
      <c r="I100" s="62"/>
    </row>
    <row r="101" spans="1:9" ht="15">
      <c r="A101" s="7"/>
      <c r="B101" s="62"/>
      <c r="C101" s="62"/>
      <c r="D101" s="62"/>
      <c r="E101" s="62"/>
      <c r="F101" s="62"/>
      <c r="G101" s="62"/>
      <c r="H101" s="62"/>
      <c r="I101" s="62"/>
    </row>
    <row r="102" spans="1:9" ht="15">
      <c r="A102" s="7"/>
      <c r="B102" s="62"/>
      <c r="C102" s="62"/>
      <c r="D102" s="62"/>
      <c r="E102" s="62"/>
      <c r="F102" s="62"/>
      <c r="G102" s="62"/>
      <c r="H102" s="62"/>
      <c r="I102" s="62"/>
    </row>
    <row r="103" spans="1:9" ht="15">
      <c r="A103" s="7"/>
      <c r="B103" s="62"/>
      <c r="C103" s="62"/>
      <c r="D103" s="62"/>
      <c r="E103" s="62"/>
      <c r="F103" s="62"/>
      <c r="G103" s="62"/>
      <c r="H103" s="62"/>
      <c r="I103" s="62"/>
    </row>
    <row r="104" spans="1:9" ht="15">
      <c r="A104" s="7"/>
      <c r="B104" s="62"/>
      <c r="C104" s="62"/>
      <c r="D104" s="62"/>
      <c r="E104" s="62"/>
      <c r="F104" s="62"/>
      <c r="G104" s="62"/>
      <c r="H104" s="62"/>
      <c r="I104" s="62"/>
    </row>
    <row r="105" spans="1:9" ht="15">
      <c r="A105" s="7"/>
      <c r="B105" s="62"/>
      <c r="C105" s="62"/>
      <c r="D105" s="62"/>
      <c r="E105" s="62"/>
      <c r="F105" s="62"/>
      <c r="G105" s="62"/>
      <c r="H105" s="62"/>
      <c r="I105" s="62"/>
    </row>
    <row r="106" spans="1:9" ht="15">
      <c r="A106" s="7"/>
      <c r="B106" s="62"/>
      <c r="C106" s="62"/>
      <c r="D106" s="62"/>
      <c r="E106" s="62"/>
      <c r="F106" s="62"/>
      <c r="G106" s="62"/>
      <c r="H106" s="62"/>
      <c r="I106" s="62"/>
    </row>
    <row r="107" spans="1:9" ht="15">
      <c r="A107" s="7"/>
      <c r="B107" s="62"/>
      <c r="C107" s="62"/>
      <c r="D107" s="62"/>
      <c r="E107" s="62"/>
      <c r="F107" s="62"/>
      <c r="G107" s="62"/>
      <c r="H107" s="62"/>
      <c r="I107" s="62"/>
    </row>
    <row r="108" spans="1:9" ht="15">
      <c r="A108" s="7"/>
      <c r="B108" s="62"/>
      <c r="C108" s="62"/>
      <c r="D108" s="62"/>
      <c r="E108" s="62"/>
      <c r="F108" s="62"/>
      <c r="G108" s="62"/>
      <c r="H108" s="62"/>
      <c r="I108" s="62"/>
    </row>
    <row r="109" spans="1:9" ht="15">
      <c r="A109" s="7"/>
      <c r="B109" s="62"/>
      <c r="C109" s="62"/>
      <c r="D109" s="62"/>
      <c r="E109" s="62"/>
      <c r="F109" s="62"/>
      <c r="G109" s="62"/>
      <c r="H109" s="62"/>
      <c r="I109" s="62"/>
    </row>
    <row r="110" spans="1:9" ht="15">
      <c r="A110" s="7"/>
      <c r="B110" s="62"/>
      <c r="C110" s="62"/>
      <c r="D110" s="62"/>
      <c r="E110" s="62"/>
      <c r="F110" s="62"/>
      <c r="G110" s="62"/>
      <c r="H110" s="62"/>
      <c r="I110" s="62"/>
    </row>
    <row r="111" spans="1:9" ht="15">
      <c r="A111" s="7"/>
      <c r="B111" s="62"/>
      <c r="C111" s="62"/>
      <c r="D111" s="62"/>
      <c r="E111" s="62"/>
      <c r="F111" s="62"/>
      <c r="G111" s="62"/>
      <c r="H111" s="62"/>
      <c r="I111" s="62"/>
    </row>
    <row r="112" spans="1:9" ht="15">
      <c r="A112" s="7"/>
      <c r="B112" s="62"/>
      <c r="C112" s="62"/>
      <c r="D112" s="62"/>
      <c r="E112" s="62"/>
      <c r="F112" s="62"/>
      <c r="G112" s="62"/>
      <c r="H112" s="62"/>
      <c r="I112" s="62"/>
    </row>
    <row r="113" spans="1:9" ht="15">
      <c r="A113" s="7"/>
      <c r="B113" s="62"/>
      <c r="C113" s="62"/>
      <c r="D113" s="62"/>
      <c r="E113" s="62"/>
      <c r="F113" s="62"/>
      <c r="G113" s="62"/>
      <c r="H113" s="62"/>
      <c r="I113" s="62"/>
    </row>
    <row r="114" spans="1:9" ht="15">
      <c r="A114" s="7"/>
      <c r="B114" s="62"/>
      <c r="C114" s="62"/>
      <c r="D114" s="62"/>
      <c r="E114" s="62"/>
      <c r="F114" s="62"/>
      <c r="G114" s="62"/>
      <c r="H114" s="62"/>
      <c r="I114" s="62"/>
    </row>
    <row r="115" spans="1:9" ht="15">
      <c r="A115" s="7"/>
      <c r="B115" s="62"/>
      <c r="C115" s="62"/>
      <c r="D115" s="62"/>
      <c r="E115" s="62"/>
      <c r="F115" s="62"/>
      <c r="G115" s="62"/>
      <c r="H115" s="62"/>
      <c r="I115" s="62"/>
    </row>
    <row r="116" spans="1:9" ht="15">
      <c r="A116" s="7"/>
      <c r="B116" s="62"/>
      <c r="C116" s="62"/>
      <c r="D116" s="62"/>
      <c r="E116" s="62"/>
      <c r="F116" s="62"/>
      <c r="G116" s="62"/>
      <c r="H116" s="62"/>
      <c r="I116" s="62"/>
    </row>
    <row r="117" spans="1:9" ht="15">
      <c r="A117" s="7"/>
      <c r="B117" s="62"/>
      <c r="C117" s="62"/>
      <c r="D117" s="62"/>
      <c r="E117" s="62"/>
      <c r="F117" s="62"/>
      <c r="G117" s="62"/>
      <c r="H117" s="62"/>
      <c r="I117" s="62"/>
    </row>
    <row r="118" spans="1:9" ht="15">
      <c r="A118" s="7"/>
      <c r="B118" s="62"/>
      <c r="C118" s="62"/>
      <c r="D118" s="62"/>
      <c r="E118" s="62"/>
      <c r="F118" s="62"/>
      <c r="G118" s="62"/>
      <c r="H118" s="62"/>
      <c r="I118" s="62"/>
    </row>
    <row r="119" spans="1:9" ht="15">
      <c r="A119" s="7"/>
      <c r="B119" s="62"/>
      <c r="C119" s="62"/>
      <c r="D119" s="62"/>
      <c r="E119" s="62"/>
      <c r="F119" s="62"/>
      <c r="G119" s="62"/>
      <c r="H119" s="62"/>
      <c r="I119" s="62"/>
    </row>
    <row r="120" spans="1:9" ht="15">
      <c r="A120" s="7"/>
      <c r="B120" s="62"/>
      <c r="C120" s="62"/>
      <c r="D120" s="62"/>
      <c r="E120" s="62"/>
      <c r="F120" s="62"/>
      <c r="G120" s="62"/>
      <c r="H120" s="62"/>
      <c r="I120" s="62"/>
    </row>
    <row r="121" spans="1:9" ht="15">
      <c r="A121" s="7"/>
      <c r="B121" s="62"/>
      <c r="C121" s="62"/>
      <c r="D121" s="62"/>
      <c r="E121" s="62"/>
      <c r="F121" s="62"/>
      <c r="G121" s="62"/>
      <c r="H121" s="62"/>
      <c r="I121" s="62"/>
    </row>
    <row r="122" spans="1:9" ht="15">
      <c r="A122" s="7"/>
      <c r="B122" s="62"/>
      <c r="C122" s="62"/>
      <c r="D122" s="62"/>
      <c r="E122" s="62"/>
      <c r="F122" s="62"/>
      <c r="G122" s="62"/>
      <c r="H122" s="62"/>
      <c r="I122" s="62"/>
    </row>
    <row r="123" spans="1:9" ht="15">
      <c r="A123" s="7"/>
      <c r="B123" s="62"/>
      <c r="C123" s="62"/>
      <c r="D123" s="62"/>
      <c r="E123" s="62"/>
      <c r="F123" s="62"/>
      <c r="G123" s="62"/>
      <c r="H123" s="62"/>
      <c r="I123" s="62"/>
    </row>
    <row r="124" spans="1:9" ht="15">
      <c r="A124" s="7"/>
      <c r="B124" s="62"/>
      <c r="C124" s="62"/>
      <c r="D124" s="62"/>
      <c r="E124" s="62"/>
      <c r="F124" s="62"/>
      <c r="G124" s="62"/>
      <c r="H124" s="62"/>
      <c r="I124" s="62"/>
    </row>
    <row r="125" spans="1:9" ht="15">
      <c r="A125" s="7"/>
      <c r="B125" s="62"/>
      <c r="C125" s="62"/>
      <c r="D125" s="62"/>
      <c r="E125" s="62"/>
      <c r="F125" s="62"/>
      <c r="G125" s="62"/>
      <c r="H125" s="62"/>
      <c r="I125" s="62"/>
    </row>
    <row r="126" spans="1:9" ht="15">
      <c r="A126" s="7"/>
      <c r="B126" s="62"/>
      <c r="C126" s="62"/>
      <c r="D126" s="62"/>
      <c r="E126" s="62"/>
      <c r="F126" s="62"/>
      <c r="G126" s="62"/>
      <c r="H126" s="62"/>
      <c r="I126" s="62"/>
    </row>
    <row r="127" spans="1:9" ht="15">
      <c r="A127" s="7"/>
      <c r="B127" s="62"/>
      <c r="C127" s="62"/>
      <c r="D127" s="62"/>
      <c r="E127" s="62"/>
      <c r="F127" s="62"/>
      <c r="G127" s="62"/>
      <c r="H127" s="62"/>
      <c r="I127" s="62"/>
    </row>
    <row r="128" spans="1:9" ht="15">
      <c r="A128" s="7"/>
      <c r="B128" s="62"/>
      <c r="C128" s="62"/>
      <c r="D128" s="62"/>
      <c r="E128" s="62"/>
      <c r="F128" s="62"/>
      <c r="G128" s="62"/>
      <c r="H128" s="62"/>
      <c r="I128" s="62"/>
    </row>
    <row r="129" spans="1:9" ht="15">
      <c r="A129" s="7"/>
      <c r="B129" s="62"/>
      <c r="C129" s="62"/>
      <c r="D129" s="62"/>
      <c r="E129" s="62"/>
      <c r="F129" s="62"/>
      <c r="G129" s="62"/>
      <c r="H129" s="62"/>
      <c r="I129" s="62"/>
    </row>
    <row r="130" spans="1:9" ht="15">
      <c r="A130" s="7"/>
      <c r="B130" s="62"/>
      <c r="C130" s="62"/>
      <c r="D130" s="62"/>
      <c r="E130" s="62"/>
      <c r="F130" s="62"/>
      <c r="G130" s="62"/>
      <c r="H130" s="62"/>
      <c r="I130" s="62"/>
    </row>
    <row r="131" spans="1:9" ht="15">
      <c r="A131" s="7"/>
      <c r="B131" s="62"/>
      <c r="C131" s="62"/>
      <c r="D131" s="62"/>
      <c r="E131" s="62"/>
      <c r="F131" s="62"/>
      <c r="G131" s="62"/>
      <c r="H131" s="62"/>
      <c r="I131" s="62"/>
    </row>
    <row r="132" spans="1:9" ht="15">
      <c r="A132" s="7"/>
      <c r="B132" s="62"/>
      <c r="C132" s="62"/>
      <c r="D132" s="62"/>
      <c r="E132" s="62"/>
      <c r="F132" s="62"/>
      <c r="G132" s="62"/>
      <c r="H132" s="62"/>
      <c r="I132" s="62"/>
    </row>
    <row r="133" spans="1:9" ht="15">
      <c r="A133" s="7"/>
      <c r="B133" s="62"/>
      <c r="C133" s="62"/>
      <c r="D133" s="62"/>
      <c r="E133" s="62"/>
      <c r="F133" s="62"/>
      <c r="G133" s="62"/>
      <c r="H133" s="62"/>
      <c r="I133" s="62"/>
    </row>
    <row r="134" spans="1:9" ht="15">
      <c r="A134" s="7"/>
      <c r="B134" s="62"/>
      <c r="C134" s="62"/>
      <c r="D134" s="62"/>
      <c r="E134" s="62"/>
      <c r="F134" s="62"/>
      <c r="G134" s="62"/>
      <c r="H134" s="62"/>
      <c r="I134" s="62"/>
    </row>
    <row r="135" spans="1:9" ht="15">
      <c r="A135" s="7"/>
      <c r="B135" s="62"/>
      <c r="C135" s="62"/>
      <c r="D135" s="62"/>
      <c r="E135" s="62"/>
      <c r="F135" s="62"/>
      <c r="G135" s="62"/>
      <c r="H135" s="62"/>
      <c r="I135" s="62"/>
    </row>
    <row r="136" spans="1:9" ht="15">
      <c r="A136" s="7"/>
      <c r="B136" s="62"/>
      <c r="C136" s="62"/>
      <c r="D136" s="62"/>
      <c r="E136" s="62"/>
      <c r="F136" s="62"/>
      <c r="G136" s="62"/>
      <c r="H136" s="62"/>
      <c r="I136" s="62"/>
    </row>
    <row r="137" spans="1:9" ht="15">
      <c r="A137" s="7"/>
      <c r="B137" s="62"/>
      <c r="C137" s="62"/>
      <c r="D137" s="62"/>
      <c r="E137" s="62"/>
      <c r="F137" s="62"/>
      <c r="G137" s="62"/>
      <c r="H137" s="62"/>
      <c r="I137" s="62"/>
    </row>
    <row r="138" spans="1:9" ht="15">
      <c r="A138" s="7"/>
      <c r="B138" s="7"/>
      <c r="C138" s="62"/>
      <c r="D138" s="62"/>
      <c r="E138" s="62"/>
      <c r="F138" s="62"/>
      <c r="G138" s="62"/>
      <c r="H138" s="62"/>
      <c r="I138" s="62"/>
    </row>
    <row r="139" spans="1:9" ht="15">
      <c r="A139" s="7"/>
      <c r="B139" s="7"/>
      <c r="C139" s="62"/>
      <c r="D139" s="62"/>
      <c r="E139" s="62"/>
      <c r="F139" s="62"/>
      <c r="G139" s="62"/>
      <c r="H139" s="62"/>
      <c r="I139" s="62"/>
    </row>
    <row r="140" spans="1:9" ht="15">
      <c r="A140" s="7"/>
      <c r="B140" s="7"/>
      <c r="C140" s="62"/>
      <c r="D140" s="62"/>
      <c r="E140" s="62"/>
      <c r="F140" s="62"/>
      <c r="G140" s="62"/>
      <c r="H140" s="62"/>
      <c r="I140" s="62"/>
    </row>
    <row r="141" spans="1:9" ht="15">
      <c r="A141" s="7"/>
      <c r="B141" s="7"/>
      <c r="C141" s="62"/>
      <c r="D141" s="62"/>
      <c r="E141" s="62"/>
      <c r="F141" s="62"/>
      <c r="G141" s="62"/>
      <c r="H141" s="62"/>
      <c r="I141" s="62"/>
    </row>
    <row r="142" spans="1:9" ht="15">
      <c r="A142" s="7"/>
      <c r="B142" s="7"/>
      <c r="C142" s="62"/>
      <c r="D142" s="62"/>
      <c r="E142" s="62"/>
      <c r="F142" s="62"/>
      <c r="G142" s="62"/>
      <c r="H142" s="62"/>
      <c r="I142" s="7"/>
    </row>
    <row r="143" spans="1:9" ht="15">
      <c r="A143" s="7"/>
      <c r="B143" s="7"/>
      <c r="C143" s="62"/>
      <c r="D143" s="62"/>
      <c r="E143" s="62"/>
      <c r="F143" s="62"/>
      <c r="G143" s="62"/>
      <c r="H143" s="62"/>
      <c r="I143" s="7"/>
    </row>
    <row r="144" spans="1:9" ht="15">
      <c r="A144" s="7"/>
      <c r="B144" s="7"/>
      <c r="C144" s="62"/>
      <c r="D144" s="62"/>
      <c r="E144" s="62"/>
      <c r="F144" s="62"/>
      <c r="G144" s="62"/>
      <c r="H144" s="62"/>
      <c r="I144" s="7"/>
    </row>
    <row r="145" spans="1:9" ht="15">
      <c r="A145" s="7"/>
      <c r="B145" s="7"/>
      <c r="C145" s="62"/>
      <c r="D145" s="62"/>
      <c r="E145" s="62"/>
      <c r="F145" s="62"/>
      <c r="G145" s="62"/>
      <c r="H145" s="62"/>
      <c r="I145" s="7"/>
    </row>
    <row r="146" spans="1:9" ht="15">
      <c r="A146" s="7"/>
      <c r="B146" s="7"/>
      <c r="C146" s="62"/>
      <c r="D146" s="62"/>
      <c r="E146" s="62"/>
      <c r="F146" s="62"/>
      <c r="G146" s="62"/>
      <c r="H146" s="62"/>
      <c r="I146" s="7"/>
    </row>
    <row r="147" spans="1:9" ht="15">
      <c r="A147" s="7"/>
      <c r="B147" s="7"/>
      <c r="C147" s="62"/>
      <c r="D147" s="62"/>
      <c r="E147" s="62"/>
      <c r="F147" s="62"/>
      <c r="G147" s="62"/>
      <c r="H147" s="62"/>
      <c r="I147" s="7"/>
    </row>
    <row r="148" spans="1:9" ht="15">
      <c r="A148" s="7"/>
      <c r="B148" s="7"/>
      <c r="C148" s="62"/>
      <c r="D148" s="62"/>
      <c r="E148" s="62"/>
      <c r="F148" s="62"/>
      <c r="G148" s="62"/>
      <c r="H148" s="62"/>
      <c r="I148" s="7"/>
    </row>
    <row r="149" spans="1:9" ht="15">
      <c r="A149" s="7"/>
      <c r="B149" s="7"/>
      <c r="C149" s="62"/>
      <c r="D149" s="62"/>
      <c r="E149" s="62"/>
      <c r="F149" s="62"/>
      <c r="G149" s="62"/>
      <c r="H149" s="62"/>
      <c r="I149" s="7"/>
    </row>
    <row r="150" spans="1:9" ht="15">
      <c r="A150" s="7"/>
      <c r="B150" s="7"/>
      <c r="C150" s="62"/>
      <c r="D150" s="62"/>
      <c r="E150" s="62"/>
      <c r="F150" s="62"/>
      <c r="G150" s="62"/>
      <c r="H150" s="62"/>
      <c r="I150" s="7"/>
    </row>
    <row r="151" spans="1:9" ht="15">
      <c r="A151" s="7"/>
      <c r="B151" s="7"/>
      <c r="C151" s="62"/>
      <c r="D151" s="62"/>
      <c r="E151" s="62"/>
      <c r="F151" s="62"/>
      <c r="G151" s="62"/>
      <c r="H151" s="62"/>
      <c r="I151" s="7"/>
    </row>
    <row r="152" spans="1:9" ht="15">
      <c r="A152" s="7"/>
      <c r="B152" s="7"/>
      <c r="C152" s="62"/>
      <c r="D152" s="62"/>
      <c r="E152" s="62"/>
      <c r="F152" s="62"/>
      <c r="G152" s="62"/>
      <c r="H152" s="62"/>
      <c r="I152" s="7"/>
    </row>
    <row r="153" spans="1:9" ht="15">
      <c r="A153" s="7"/>
      <c r="B153" s="7"/>
      <c r="C153" s="62"/>
      <c r="D153" s="62"/>
      <c r="E153" s="62"/>
      <c r="F153" s="62"/>
      <c r="G153" s="62"/>
      <c r="H153" s="62"/>
      <c r="I153" s="7"/>
    </row>
    <row r="154" spans="1:9" ht="15">
      <c r="A154" s="7"/>
      <c r="B154" s="7"/>
      <c r="C154" s="62"/>
      <c r="D154" s="62"/>
      <c r="E154" s="62"/>
      <c r="F154" s="62"/>
      <c r="G154" s="62"/>
      <c r="H154" s="62"/>
      <c r="I154" s="7"/>
    </row>
    <row r="155" spans="1:9" ht="15">
      <c r="A155" s="7"/>
      <c r="B155" s="7"/>
      <c r="C155" s="62"/>
      <c r="D155" s="62"/>
      <c r="E155" s="62"/>
      <c r="F155" s="62"/>
      <c r="G155" s="62"/>
      <c r="H155" s="62"/>
      <c r="I155" s="7"/>
    </row>
    <row r="156" spans="1:9" ht="15">
      <c r="A156" s="7"/>
      <c r="B156" s="7"/>
      <c r="C156" s="62"/>
      <c r="D156" s="62"/>
      <c r="E156" s="62"/>
      <c r="F156" s="62"/>
      <c r="G156" s="62"/>
      <c r="H156" s="62"/>
      <c r="I156" s="7"/>
    </row>
    <row r="157" spans="1:9" ht="15">
      <c r="A157" s="7"/>
      <c r="B157" s="7"/>
      <c r="C157" s="62"/>
      <c r="D157" s="62"/>
      <c r="E157" s="62"/>
      <c r="F157" s="62"/>
      <c r="G157" s="62"/>
      <c r="H157" s="62"/>
      <c r="I157" s="7"/>
    </row>
    <row r="158" spans="1:9" ht="15">
      <c r="A158" s="7"/>
      <c r="B158" s="7"/>
      <c r="C158" s="62"/>
      <c r="D158" s="62"/>
      <c r="E158" s="62"/>
      <c r="F158" s="62"/>
      <c r="G158" s="62"/>
      <c r="H158" s="62"/>
      <c r="I158" s="7"/>
    </row>
    <row r="159" spans="1:9" ht="15">
      <c r="A159" s="7"/>
      <c r="B159" s="7"/>
      <c r="C159" s="62"/>
      <c r="D159" s="62"/>
      <c r="E159" s="62"/>
      <c r="F159" s="62"/>
      <c r="G159" s="62"/>
      <c r="H159" s="62"/>
      <c r="I159" s="7"/>
    </row>
    <row r="160" spans="1:9" ht="15">
      <c r="A160" s="7"/>
      <c r="B160" s="7"/>
      <c r="C160" s="62"/>
      <c r="D160" s="62"/>
      <c r="E160" s="62"/>
      <c r="F160" s="62"/>
      <c r="G160" s="62"/>
      <c r="H160" s="62"/>
      <c r="I160" s="7"/>
    </row>
    <row r="161" spans="1:9" ht="15">
      <c r="A161" s="7"/>
      <c r="B161" s="7"/>
      <c r="C161" s="62"/>
      <c r="D161" s="62"/>
      <c r="E161" s="62"/>
      <c r="F161" s="62"/>
      <c r="G161" s="62"/>
      <c r="H161" s="62"/>
      <c r="I161" s="7"/>
    </row>
    <row r="162" spans="1:9" ht="15">
      <c r="A162" s="7"/>
      <c r="B162" s="7"/>
      <c r="C162" s="62"/>
      <c r="D162" s="62"/>
      <c r="E162" s="62"/>
      <c r="F162" s="62"/>
      <c r="G162" s="62"/>
      <c r="H162" s="62"/>
      <c r="I162" s="7"/>
    </row>
    <row r="163" spans="1:9" ht="15">
      <c r="A163" s="7"/>
      <c r="B163" s="7"/>
      <c r="C163" s="62"/>
      <c r="D163" s="62"/>
      <c r="E163" s="62"/>
      <c r="F163" s="62"/>
      <c r="G163" s="62"/>
      <c r="H163" s="62"/>
      <c r="I163" s="7"/>
    </row>
    <row r="164" spans="1:9" ht="15">
      <c r="A164" s="7"/>
      <c r="B164" s="7"/>
      <c r="C164" s="62"/>
      <c r="D164" s="62"/>
      <c r="E164" s="62"/>
      <c r="F164" s="62"/>
      <c r="G164" s="62"/>
      <c r="H164" s="62"/>
      <c r="I164" s="7"/>
    </row>
    <row r="165" spans="1:9" ht="15">
      <c r="A165" s="7"/>
      <c r="B165" s="7"/>
      <c r="C165" s="62"/>
      <c r="D165" s="62"/>
      <c r="E165" s="62"/>
      <c r="F165" s="62"/>
      <c r="G165" s="62"/>
      <c r="H165" s="62"/>
      <c r="I165" s="7"/>
    </row>
    <row r="166" spans="1:9" ht="15">
      <c r="A166" s="7"/>
      <c r="B166" s="7"/>
      <c r="C166" s="62"/>
      <c r="D166" s="62"/>
      <c r="E166" s="62"/>
      <c r="F166" s="62"/>
      <c r="G166" s="62"/>
      <c r="H166" s="62"/>
      <c r="I166" s="7"/>
    </row>
    <row r="167" spans="1:9" ht="15">
      <c r="A167" s="7"/>
      <c r="B167" s="7"/>
      <c r="C167" s="62"/>
      <c r="D167" s="62"/>
      <c r="E167" s="62"/>
      <c r="F167" s="62"/>
      <c r="G167" s="62"/>
      <c r="H167" s="62"/>
      <c r="I167" s="7"/>
    </row>
    <row r="168" spans="1:9" ht="15">
      <c r="A168" s="7"/>
      <c r="B168" s="7"/>
      <c r="C168" s="62"/>
      <c r="D168" s="62"/>
      <c r="E168" s="62"/>
      <c r="F168" s="62"/>
      <c r="G168" s="62"/>
      <c r="H168" s="62"/>
      <c r="I168" s="7"/>
    </row>
    <row r="169" spans="1:9" ht="15">
      <c r="A169" s="7"/>
      <c r="B169" s="7"/>
      <c r="C169" s="62"/>
      <c r="D169" s="62"/>
      <c r="E169" s="62"/>
      <c r="F169" s="62"/>
      <c r="G169" s="62"/>
      <c r="H169" s="62"/>
      <c r="I169" s="7"/>
    </row>
    <row r="170" spans="1:9" ht="15">
      <c r="A170" s="7"/>
      <c r="B170" s="7"/>
      <c r="C170" s="62"/>
      <c r="D170" s="62"/>
      <c r="E170" s="62"/>
      <c r="F170" s="62"/>
      <c r="G170" s="62"/>
      <c r="H170" s="62"/>
      <c r="I170" s="7"/>
    </row>
    <row r="171" spans="1:9" ht="15">
      <c r="A171" s="7"/>
      <c r="B171" s="7"/>
      <c r="C171" s="62"/>
      <c r="D171" s="62"/>
      <c r="E171" s="62"/>
      <c r="F171" s="62"/>
      <c r="G171" s="62"/>
      <c r="H171" s="62"/>
      <c r="I171" s="7"/>
    </row>
    <row r="172" spans="1:9" ht="15">
      <c r="A172" s="7"/>
      <c r="B172" s="7"/>
      <c r="C172" s="62"/>
      <c r="D172" s="62"/>
      <c r="E172" s="62"/>
      <c r="F172" s="62"/>
      <c r="G172" s="62"/>
      <c r="H172" s="62"/>
      <c r="I172" s="7"/>
    </row>
    <row r="173" spans="1:9" ht="15">
      <c r="A173" s="7"/>
      <c r="B173" s="7"/>
      <c r="C173" s="62"/>
      <c r="D173" s="62"/>
      <c r="E173" s="62"/>
      <c r="F173" s="62"/>
      <c r="G173" s="62"/>
      <c r="H173" s="62"/>
      <c r="I173" s="7"/>
    </row>
    <row r="174" spans="1:9" ht="15">
      <c r="A174" s="7"/>
      <c r="B174" s="7"/>
      <c r="C174" s="62"/>
      <c r="D174" s="62"/>
      <c r="E174" s="62"/>
      <c r="F174" s="62"/>
      <c r="G174" s="62"/>
      <c r="H174" s="62"/>
      <c r="I174" s="7"/>
    </row>
    <row r="175" spans="1:9" ht="15">
      <c r="A175" s="7"/>
      <c r="B175" s="7"/>
      <c r="C175" s="62"/>
      <c r="D175" s="62"/>
      <c r="E175" s="62"/>
      <c r="F175" s="62"/>
      <c r="G175" s="62"/>
      <c r="H175" s="62"/>
      <c r="I175" s="7"/>
    </row>
    <row r="176" spans="1:9" ht="15">
      <c r="A176" s="7"/>
      <c r="B176" s="7"/>
      <c r="C176" s="62"/>
      <c r="D176" s="62"/>
      <c r="E176" s="62"/>
      <c r="F176" s="62"/>
      <c r="G176" s="62"/>
      <c r="H176" s="62"/>
      <c r="I176" s="7"/>
    </row>
    <row r="177" spans="1:9" ht="15">
      <c r="A177" s="7"/>
      <c r="B177" s="7"/>
      <c r="C177" s="62"/>
      <c r="D177" s="62"/>
      <c r="E177" s="62"/>
      <c r="F177" s="62"/>
      <c r="G177" s="62"/>
      <c r="H177" s="62"/>
      <c r="I177" s="7"/>
    </row>
    <row r="178" spans="1:9" ht="15">
      <c r="A178" s="7"/>
      <c r="B178" s="7"/>
      <c r="C178" s="62"/>
      <c r="D178" s="62"/>
      <c r="E178" s="62"/>
      <c r="F178" s="62"/>
      <c r="G178" s="62"/>
      <c r="H178" s="62"/>
      <c r="I178" s="7"/>
    </row>
    <row r="179" spans="1:9" ht="15">
      <c r="A179" s="7"/>
      <c r="B179" s="7"/>
      <c r="C179" s="62"/>
      <c r="D179" s="62"/>
      <c r="E179" s="62"/>
      <c r="F179" s="62"/>
      <c r="G179" s="62"/>
      <c r="H179" s="62"/>
      <c r="I179" s="7"/>
    </row>
    <row r="180" spans="1:9" ht="15">
      <c r="A180" s="7"/>
      <c r="B180" s="7"/>
      <c r="C180" s="62"/>
      <c r="D180" s="62"/>
      <c r="E180" s="62"/>
      <c r="F180" s="62"/>
      <c r="G180" s="62"/>
      <c r="H180" s="62"/>
      <c r="I180" s="7"/>
    </row>
    <row r="181" spans="1:9" ht="15">
      <c r="A181" s="7"/>
      <c r="B181" s="7"/>
      <c r="C181" s="62"/>
      <c r="D181" s="62"/>
      <c r="E181" s="62"/>
      <c r="F181" s="62"/>
      <c r="G181" s="62"/>
      <c r="H181" s="62"/>
      <c r="I181" s="7"/>
    </row>
    <row r="182" spans="1:9" ht="15">
      <c r="A182" s="7"/>
      <c r="B182" s="7"/>
      <c r="C182" s="62"/>
      <c r="D182" s="62"/>
      <c r="E182" s="62"/>
      <c r="F182" s="62"/>
      <c r="G182" s="62"/>
      <c r="H182" s="62"/>
      <c r="I182" s="7"/>
    </row>
    <row r="183" spans="1:9" ht="15">
      <c r="A183" s="7"/>
      <c r="B183" s="7"/>
      <c r="C183" s="62"/>
      <c r="D183" s="62"/>
      <c r="E183" s="62"/>
      <c r="F183" s="62"/>
      <c r="G183" s="62"/>
      <c r="H183" s="62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2:8" ht="15">
      <c r="B221" s="7"/>
      <c r="C221" s="7"/>
      <c r="D221" s="7"/>
      <c r="E221" s="7"/>
      <c r="F221" s="7"/>
      <c r="G221" s="7"/>
      <c r="H221" s="7"/>
    </row>
    <row r="222" spans="2:8" ht="15">
      <c r="B222" s="7"/>
      <c r="C222" s="7"/>
      <c r="D222" s="7"/>
      <c r="E222" s="7"/>
      <c r="F222" s="7"/>
      <c r="G222" s="7"/>
      <c r="H222" s="7"/>
    </row>
    <row r="223" spans="2:8" ht="15">
      <c r="B223" s="7"/>
      <c r="C223" s="7"/>
      <c r="D223" s="7"/>
      <c r="E223" s="7"/>
      <c r="F223" s="7"/>
      <c r="G223" s="7"/>
      <c r="H223" s="7"/>
    </row>
    <row r="224" spans="2:8" ht="15">
      <c r="B224" s="7"/>
      <c r="C224" s="7"/>
      <c r="D224" s="7"/>
      <c r="E224" s="7"/>
      <c r="F224" s="7"/>
      <c r="G224" s="7"/>
      <c r="H224" s="7"/>
    </row>
    <row r="225" spans="2:8" ht="15">
      <c r="B225" s="7"/>
      <c r="C225" s="7"/>
      <c r="D225" s="7"/>
      <c r="E225" s="7"/>
      <c r="F225" s="7"/>
      <c r="G225" s="7"/>
      <c r="H225" s="7"/>
    </row>
    <row r="226" spans="2:8" ht="15">
      <c r="B226" s="7"/>
      <c r="C226" s="7"/>
      <c r="D226" s="7"/>
      <c r="E226" s="7"/>
      <c r="F226" s="7"/>
      <c r="G226" s="7"/>
      <c r="H226" s="7"/>
    </row>
    <row r="227" spans="2:8" ht="15">
      <c r="B227" s="7"/>
      <c r="C227" s="7"/>
      <c r="D227" s="7"/>
      <c r="E227" s="7"/>
      <c r="F227" s="7"/>
      <c r="G227" s="7"/>
      <c r="H227" s="7"/>
    </row>
    <row r="228" spans="2:8" ht="15">
      <c r="B228" s="7"/>
      <c r="C228" s="7"/>
      <c r="D228" s="7"/>
      <c r="E228" s="7"/>
      <c r="F228" s="7"/>
      <c r="G228" s="7"/>
      <c r="H228" s="7"/>
    </row>
    <row r="229" spans="2:8" ht="15">
      <c r="B229" s="7"/>
      <c r="C229" s="7"/>
      <c r="D229" s="7"/>
      <c r="E229" s="7"/>
      <c r="F229" s="7"/>
      <c r="G229" s="7"/>
      <c r="H229" s="7"/>
    </row>
    <row r="230" spans="2:8" ht="15">
      <c r="B230" s="7"/>
      <c r="C230" s="7"/>
      <c r="D230" s="7"/>
      <c r="E230" s="7"/>
      <c r="F230" s="7"/>
      <c r="G230" s="7"/>
      <c r="H230" s="7"/>
    </row>
    <row r="231" spans="2:8" ht="15">
      <c r="B231" s="7"/>
      <c r="C231" s="7"/>
      <c r="D231" s="7"/>
      <c r="E231" s="7"/>
      <c r="F231" s="7"/>
      <c r="G231" s="7"/>
      <c r="H231" s="7"/>
    </row>
    <row r="232" spans="2:8" ht="15">
      <c r="B232" s="7"/>
      <c r="C232" s="7"/>
      <c r="D232" s="7"/>
      <c r="E232" s="7"/>
      <c r="F232" s="7"/>
      <c r="G232" s="7"/>
      <c r="H232" s="7"/>
    </row>
    <row r="233" spans="2:8" ht="15">
      <c r="B233" s="7"/>
      <c r="C233" s="7"/>
      <c r="D233" s="7"/>
      <c r="E233" s="7"/>
      <c r="F233" s="7"/>
      <c r="G233" s="7"/>
      <c r="H233" s="7"/>
    </row>
    <row r="234" spans="2:8" ht="15">
      <c r="B234" s="7"/>
      <c r="C234" s="7"/>
      <c r="D234" s="7"/>
      <c r="E234" s="7"/>
      <c r="F234" s="7"/>
      <c r="G234" s="7"/>
      <c r="H234" s="7"/>
    </row>
    <row r="235" spans="2:8" ht="15">
      <c r="B235" s="7"/>
      <c r="C235" s="7"/>
      <c r="D235" s="7"/>
      <c r="E235" s="7"/>
      <c r="F235" s="7"/>
      <c r="G235" s="7"/>
      <c r="H235" s="7"/>
    </row>
    <row r="236" spans="2:8" ht="15">
      <c r="B236" s="7"/>
      <c r="C236" s="7"/>
      <c r="D236" s="7"/>
      <c r="E236" s="7"/>
      <c r="F236" s="7"/>
      <c r="G236" s="7"/>
      <c r="H236" s="7"/>
    </row>
    <row r="237" spans="2:8" ht="15">
      <c r="B237" s="7"/>
      <c r="C237" s="7"/>
      <c r="D237" s="7"/>
      <c r="E237" s="7"/>
      <c r="F237" s="7"/>
      <c r="G237" s="7"/>
      <c r="H237" s="7"/>
    </row>
    <row r="238" spans="2:8" ht="15">
      <c r="B238" s="7"/>
      <c r="C238" s="7"/>
      <c r="D238" s="7"/>
      <c r="E238" s="7"/>
      <c r="F238" s="7"/>
      <c r="G238" s="7"/>
      <c r="H238" s="7"/>
    </row>
    <row r="239" spans="2:8" ht="15">
      <c r="B239" s="7"/>
      <c r="C239" s="7"/>
      <c r="D239" s="7"/>
      <c r="E239" s="7"/>
      <c r="F239" s="7"/>
      <c r="G239" s="7"/>
      <c r="H239" s="7"/>
    </row>
    <row r="240" spans="2:8" ht="15">
      <c r="B240" s="7"/>
      <c r="C240" s="7"/>
      <c r="D240" s="7"/>
      <c r="E240" s="7"/>
      <c r="F240" s="7"/>
      <c r="G240" s="7"/>
      <c r="H240" s="7"/>
    </row>
    <row r="241" spans="2:8" ht="15">
      <c r="B241" s="7"/>
      <c r="C241" s="7"/>
      <c r="D241" s="7"/>
      <c r="E241" s="7"/>
      <c r="F241" s="7"/>
      <c r="G241" s="7"/>
      <c r="H241" s="7"/>
    </row>
    <row r="242" spans="3:8" ht="15">
      <c r="C242" s="7"/>
      <c r="D242" s="7"/>
      <c r="E242" s="7"/>
      <c r="F242" s="7"/>
      <c r="G242" s="7"/>
      <c r="H242" s="7"/>
    </row>
  </sheetData>
  <sheetProtection/>
  <mergeCells count="18">
    <mergeCell ref="A29:A34"/>
    <mergeCell ref="A41:A46"/>
    <mergeCell ref="A1:I1"/>
    <mergeCell ref="A2:I2"/>
    <mergeCell ref="A3:I3"/>
    <mergeCell ref="A35:A40"/>
    <mergeCell ref="A5:A10"/>
    <mergeCell ref="A11:A16"/>
    <mergeCell ref="A17:A22"/>
    <mergeCell ref="A23:A28"/>
    <mergeCell ref="A83:A88"/>
    <mergeCell ref="A89:A95"/>
    <mergeCell ref="A76:A82"/>
    <mergeCell ref="A47:A52"/>
    <mergeCell ref="A70:A75"/>
    <mergeCell ref="A53:A58"/>
    <mergeCell ref="A59:A64"/>
    <mergeCell ref="A65:A69"/>
  </mergeCells>
  <printOptions/>
  <pageMargins left="0.16" right="0.15" top="0.24" bottom="0.5" header="0.22" footer="0.5"/>
  <pageSetup horizontalDpi="600" verticalDpi="600" orientation="landscape" paperSize="9" scale="75" r:id="rId1"/>
  <rowBreaks count="1" manualBreakCount="1">
    <brk id="7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P39"/>
  <sheetViews>
    <sheetView view="pageBreakPreview" zoomScale="60" zoomScaleNormal="60" workbookViewId="0" topLeftCell="B1">
      <pane xSplit="2205" ySplit="1935" topLeftCell="M15" activePane="bottomRight" state="split"/>
      <selection pane="topLeft" activeCell="E1" sqref="E1:E16384"/>
      <selection pane="topRight" activeCell="B3" sqref="B3"/>
      <selection pane="bottomLeft" activeCell="E24" sqref="E24"/>
      <selection pane="bottomRight" activeCell="AZ22" sqref="AZ21:AZ22"/>
    </sheetView>
  </sheetViews>
  <sheetFormatPr defaultColWidth="8.796875" defaultRowHeight="15"/>
  <cols>
    <col min="1" max="1" width="5.09765625" style="0" customWidth="1"/>
    <col min="2" max="2" width="14.69921875" style="0" customWidth="1"/>
    <col min="3" max="3" width="12.3984375" style="0" hidden="1" customWidth="1"/>
    <col min="4" max="4" width="5.59765625" style="0" hidden="1" customWidth="1"/>
    <col min="5" max="11" width="2.69921875" style="0" customWidth="1"/>
    <col min="12" max="12" width="2.69921875" style="7" customWidth="1"/>
    <col min="13" max="26" width="2.69921875" style="0" customWidth="1"/>
    <col min="27" max="27" width="4.3984375" style="0" customWidth="1"/>
    <col min="28" max="29" width="2.69921875" style="0" customWidth="1"/>
    <col min="30" max="30" width="3.19921875" style="0" customWidth="1"/>
    <col min="31" max="59" width="2.69921875" style="0" customWidth="1"/>
    <col min="60" max="60" width="5.296875" style="0" customWidth="1"/>
  </cols>
  <sheetData>
    <row r="1" ht="15.75" thickBot="1"/>
    <row r="2" spans="1:60" ht="96" customHeight="1" thickBot="1">
      <c r="A2" s="101" t="s">
        <v>23</v>
      </c>
      <c r="B2" s="9" t="s">
        <v>10</v>
      </c>
      <c r="C2" s="12" t="s">
        <v>24</v>
      </c>
      <c r="D2" s="9" t="s">
        <v>25</v>
      </c>
      <c r="E2" s="228">
        <v>43710</v>
      </c>
      <c r="F2" s="232"/>
      <c r="G2" s="232"/>
      <c r="H2" s="233"/>
      <c r="I2" s="228">
        <v>43711</v>
      </c>
      <c r="J2" s="232"/>
      <c r="K2" s="233"/>
      <c r="L2" s="228">
        <v>43712</v>
      </c>
      <c r="M2" s="232"/>
      <c r="N2" s="232"/>
      <c r="O2" s="233"/>
      <c r="P2" s="228">
        <v>43713</v>
      </c>
      <c r="Q2" s="231"/>
      <c r="R2" s="231"/>
      <c r="S2" s="230"/>
      <c r="T2" s="228">
        <v>43714</v>
      </c>
      <c r="U2" s="229"/>
      <c r="V2" s="230"/>
      <c r="W2" s="228">
        <v>43717</v>
      </c>
      <c r="X2" s="231"/>
      <c r="Y2" s="229"/>
      <c r="Z2" s="230"/>
      <c r="AA2" s="228">
        <v>43718</v>
      </c>
      <c r="AB2" s="229"/>
      <c r="AC2" s="230"/>
      <c r="AD2" s="228">
        <v>43719</v>
      </c>
      <c r="AE2" s="231"/>
      <c r="AF2" s="229"/>
      <c r="AG2" s="230"/>
      <c r="AH2" s="228">
        <v>43720</v>
      </c>
      <c r="AI2" s="229"/>
      <c r="AJ2" s="230"/>
      <c r="AK2" s="228">
        <v>43721</v>
      </c>
      <c r="AL2" s="231"/>
      <c r="AM2" s="229"/>
      <c r="AN2" s="230"/>
      <c r="AO2" s="228">
        <v>43724</v>
      </c>
      <c r="AP2" s="229"/>
      <c r="AQ2" s="230"/>
      <c r="AR2" s="228">
        <v>43725</v>
      </c>
      <c r="AS2" s="231"/>
      <c r="AT2" s="231"/>
      <c r="AU2" s="234"/>
      <c r="AV2" s="228">
        <v>43726</v>
      </c>
      <c r="AW2" s="229"/>
      <c r="AX2" s="229"/>
      <c r="AY2" s="230"/>
      <c r="AZ2" s="228">
        <v>43727</v>
      </c>
      <c r="BA2" s="235"/>
      <c r="BB2" s="235"/>
      <c r="BC2" s="234"/>
      <c r="BD2" s="228">
        <v>43728</v>
      </c>
      <c r="BE2" s="231"/>
      <c r="BF2" s="229"/>
      <c r="BG2" s="230"/>
      <c r="BH2" s="10" t="s">
        <v>28</v>
      </c>
    </row>
    <row r="3" spans="1:68" s="123" customFormat="1" ht="33" customHeight="1">
      <c r="A3" s="124">
        <v>1</v>
      </c>
      <c r="B3" s="125" t="s">
        <v>14</v>
      </c>
      <c r="C3" s="121"/>
      <c r="D3" s="31"/>
      <c r="E3" s="128"/>
      <c r="F3" s="129"/>
      <c r="G3" s="130"/>
      <c r="H3" s="131"/>
      <c r="I3" s="128"/>
      <c r="J3" s="129"/>
      <c r="K3" s="131"/>
      <c r="L3" s="128"/>
      <c r="M3" s="129"/>
      <c r="N3" s="130"/>
      <c r="O3" s="131"/>
      <c r="P3" s="128"/>
      <c r="Q3" s="132"/>
      <c r="R3" s="132"/>
      <c r="S3" s="133"/>
      <c r="T3" s="134"/>
      <c r="U3" s="132"/>
      <c r="V3" s="135"/>
      <c r="W3" s="128"/>
      <c r="X3" s="132"/>
      <c r="Y3" s="136"/>
      <c r="Z3" s="137"/>
      <c r="AA3" s="199">
        <v>2</v>
      </c>
      <c r="AB3" s="136"/>
      <c r="AC3" s="137"/>
      <c r="AD3" s="199">
        <v>2</v>
      </c>
      <c r="AE3" s="202">
        <v>2</v>
      </c>
      <c r="AF3" s="139"/>
      <c r="AG3" s="140"/>
      <c r="AH3" s="199">
        <v>2</v>
      </c>
      <c r="AI3" s="139"/>
      <c r="AJ3" s="140"/>
      <c r="AK3" s="138"/>
      <c r="AL3" s="127"/>
      <c r="AM3" s="127"/>
      <c r="AN3" s="140"/>
      <c r="AO3" s="199">
        <v>2</v>
      </c>
      <c r="AP3" s="205">
        <v>2</v>
      </c>
      <c r="AQ3" s="140"/>
      <c r="AR3" s="199">
        <v>2</v>
      </c>
      <c r="AS3" s="202">
        <v>2</v>
      </c>
      <c r="AT3" s="139"/>
      <c r="AU3" s="141"/>
      <c r="AV3" s="199">
        <v>2</v>
      </c>
      <c r="AW3" s="205">
        <v>2</v>
      </c>
      <c r="AX3" s="139"/>
      <c r="AY3" s="141"/>
      <c r="AZ3" s="138"/>
      <c r="BA3" s="139"/>
      <c r="BB3" s="139"/>
      <c r="BC3" s="142"/>
      <c r="BD3" s="138"/>
      <c r="BE3" s="127"/>
      <c r="BF3" s="139"/>
      <c r="BG3" s="141"/>
      <c r="BH3" s="143">
        <f aca="true" t="shared" si="0" ref="BH3:BH8">SUM(E3:BG3)</f>
        <v>20</v>
      </c>
      <c r="BI3" s="122"/>
      <c r="BJ3" s="122"/>
      <c r="BK3" s="122"/>
      <c r="BL3" s="122"/>
      <c r="BM3" s="122"/>
      <c r="BN3" s="122"/>
      <c r="BO3" s="122"/>
      <c r="BP3" s="122"/>
    </row>
    <row r="4" spans="1:68" ht="33" customHeight="1">
      <c r="A4" s="103">
        <v>2</v>
      </c>
      <c r="B4" s="175" t="s">
        <v>153</v>
      </c>
      <c r="C4" s="176"/>
      <c r="D4" s="177"/>
      <c r="E4" s="178"/>
      <c r="F4" s="149"/>
      <c r="G4" s="174"/>
      <c r="H4" s="179"/>
      <c r="I4" s="178"/>
      <c r="J4" s="149"/>
      <c r="K4" s="180"/>
      <c r="L4" s="178"/>
      <c r="M4" s="149"/>
      <c r="N4" s="149"/>
      <c r="O4" s="180"/>
      <c r="P4" s="178"/>
      <c r="Q4" s="181"/>
      <c r="R4" s="181"/>
      <c r="S4" s="182"/>
      <c r="T4" s="183"/>
      <c r="U4" s="184"/>
      <c r="V4" s="185"/>
      <c r="W4" s="211">
        <v>2</v>
      </c>
      <c r="X4" s="184"/>
      <c r="Y4" s="186"/>
      <c r="Z4" s="182"/>
      <c r="AA4" s="198">
        <v>2</v>
      </c>
      <c r="AB4" s="200">
        <v>2</v>
      </c>
      <c r="AC4" s="182"/>
      <c r="AD4" s="198">
        <v>2</v>
      </c>
      <c r="AE4" s="188"/>
      <c r="AF4" s="203">
        <v>2</v>
      </c>
      <c r="AG4" s="190"/>
      <c r="AH4" s="198">
        <v>2</v>
      </c>
      <c r="AI4" s="189"/>
      <c r="AJ4" s="191"/>
      <c r="AK4" s="198">
        <v>2</v>
      </c>
      <c r="AL4" s="204">
        <v>2</v>
      </c>
      <c r="AM4" s="188"/>
      <c r="AN4" s="190"/>
      <c r="AO4" s="198">
        <v>2</v>
      </c>
      <c r="AP4" s="189"/>
      <c r="AQ4" s="206">
        <v>2</v>
      </c>
      <c r="AR4" s="187"/>
      <c r="AS4" s="188"/>
      <c r="AT4" s="189"/>
      <c r="AU4" s="190"/>
      <c r="AV4" s="198">
        <v>2</v>
      </c>
      <c r="AW4" s="189"/>
      <c r="AX4" s="189"/>
      <c r="AY4" s="190"/>
      <c r="AZ4" s="198">
        <v>2</v>
      </c>
      <c r="BA4" s="203">
        <v>2</v>
      </c>
      <c r="BB4" s="203">
        <v>1</v>
      </c>
      <c r="BC4" s="191"/>
      <c r="BD4" s="187"/>
      <c r="BE4" s="204">
        <v>2</v>
      </c>
      <c r="BF4" s="203">
        <v>1</v>
      </c>
      <c r="BG4" s="190"/>
      <c r="BH4" s="192">
        <f t="shared" si="0"/>
        <v>30</v>
      </c>
      <c r="BI4" s="7"/>
      <c r="BJ4" s="7"/>
      <c r="BK4" s="7"/>
      <c r="BL4" s="7"/>
      <c r="BM4" s="7"/>
      <c r="BN4" s="7"/>
      <c r="BO4" s="7"/>
      <c r="BP4" s="7"/>
    </row>
    <row r="5" spans="1:68" ht="33" customHeight="1">
      <c r="A5" s="124">
        <v>3</v>
      </c>
      <c r="B5" s="120" t="s">
        <v>174</v>
      </c>
      <c r="C5" s="25"/>
      <c r="D5" s="31"/>
      <c r="E5" s="144"/>
      <c r="F5" s="145"/>
      <c r="G5" s="146"/>
      <c r="H5" s="147"/>
      <c r="I5" s="144"/>
      <c r="J5" s="145"/>
      <c r="K5" s="148"/>
      <c r="L5" s="144"/>
      <c r="M5" s="145"/>
      <c r="N5" s="149"/>
      <c r="O5" s="148"/>
      <c r="P5" s="144"/>
      <c r="Q5" s="150"/>
      <c r="R5" s="181"/>
      <c r="S5" s="151"/>
      <c r="T5" s="152"/>
      <c r="U5" s="153"/>
      <c r="V5" s="154"/>
      <c r="W5" s="144"/>
      <c r="X5" s="153"/>
      <c r="Y5" s="155"/>
      <c r="Z5" s="151"/>
      <c r="AA5" s="201">
        <v>2</v>
      </c>
      <c r="AB5" s="155"/>
      <c r="AC5" s="151"/>
      <c r="AD5" s="201">
        <v>2</v>
      </c>
      <c r="AE5" s="157"/>
      <c r="AF5" s="158"/>
      <c r="AG5" s="159"/>
      <c r="AH5" s="201">
        <v>2</v>
      </c>
      <c r="AI5" s="158"/>
      <c r="AJ5" s="160"/>
      <c r="AK5" s="201">
        <v>2</v>
      </c>
      <c r="AL5" s="157"/>
      <c r="AM5" s="157"/>
      <c r="AN5" s="159"/>
      <c r="AO5" s="156"/>
      <c r="AP5" s="158"/>
      <c r="AQ5" s="159"/>
      <c r="AR5" s="156"/>
      <c r="AS5" s="157"/>
      <c r="AT5" s="189"/>
      <c r="AU5" s="159"/>
      <c r="AV5" s="161"/>
      <c r="AW5" s="162"/>
      <c r="AX5" s="162"/>
      <c r="AY5" s="159"/>
      <c r="AZ5" s="161"/>
      <c r="BA5" s="162"/>
      <c r="BB5" s="162"/>
      <c r="BC5" s="160"/>
      <c r="BD5" s="156"/>
      <c r="BE5" s="157"/>
      <c r="BF5" s="158"/>
      <c r="BG5" s="159"/>
      <c r="BH5" s="192">
        <f t="shared" si="0"/>
        <v>8</v>
      </c>
      <c r="BI5" s="7"/>
      <c r="BJ5" s="7"/>
      <c r="BK5" s="7"/>
      <c r="BL5" s="7"/>
      <c r="BM5" s="7"/>
      <c r="BN5" s="7"/>
      <c r="BO5" s="7"/>
      <c r="BP5" s="7"/>
    </row>
    <row r="6" spans="1:68" ht="30">
      <c r="A6" s="103">
        <v>4</v>
      </c>
      <c r="B6" s="29" t="s">
        <v>12</v>
      </c>
      <c r="C6" s="26" t="s">
        <v>30</v>
      </c>
      <c r="D6" s="11">
        <v>12</v>
      </c>
      <c r="E6" s="163"/>
      <c r="F6" s="164"/>
      <c r="G6" s="165"/>
      <c r="H6" s="166"/>
      <c r="I6" s="163"/>
      <c r="J6" s="164"/>
      <c r="K6" s="166"/>
      <c r="L6" s="163"/>
      <c r="M6" s="164"/>
      <c r="N6" s="165"/>
      <c r="O6" s="166"/>
      <c r="P6" s="163"/>
      <c r="Q6" s="164"/>
      <c r="R6" s="165"/>
      <c r="S6" s="166"/>
      <c r="T6" s="163"/>
      <c r="U6" s="196">
        <v>2</v>
      </c>
      <c r="V6" s="166"/>
      <c r="W6" s="163"/>
      <c r="X6" s="167"/>
      <c r="Y6" s="193">
        <v>2</v>
      </c>
      <c r="Z6" s="166"/>
      <c r="AA6" s="163"/>
      <c r="AB6" s="164"/>
      <c r="AC6" s="166"/>
      <c r="AD6" s="163"/>
      <c r="AE6" s="167"/>
      <c r="AF6" s="164"/>
      <c r="AG6" s="166"/>
      <c r="AH6" s="163"/>
      <c r="AI6" s="164"/>
      <c r="AJ6" s="165"/>
      <c r="AK6" s="163"/>
      <c r="AL6" s="167"/>
      <c r="AM6" s="164"/>
      <c r="AN6" s="166"/>
      <c r="AO6" s="163"/>
      <c r="AP6" s="164"/>
      <c r="AQ6" s="166"/>
      <c r="AR6" s="163"/>
      <c r="AS6" s="167"/>
      <c r="AT6" s="168"/>
      <c r="AU6" s="166"/>
      <c r="AV6" s="163"/>
      <c r="AW6" s="164"/>
      <c r="AX6" s="164"/>
      <c r="AY6" s="169"/>
      <c r="AZ6" s="163"/>
      <c r="BA6" s="164"/>
      <c r="BB6" s="164"/>
      <c r="BC6" s="168"/>
      <c r="BD6" s="163"/>
      <c r="BE6" s="167"/>
      <c r="BF6" s="164"/>
      <c r="BG6" s="166"/>
      <c r="BH6" s="143">
        <f t="shared" si="0"/>
        <v>4</v>
      </c>
      <c r="BI6" s="7"/>
      <c r="BJ6" s="7"/>
      <c r="BK6" s="7"/>
      <c r="BL6" s="7"/>
      <c r="BM6" s="7"/>
      <c r="BN6" s="7"/>
      <c r="BO6" s="7"/>
      <c r="BP6" s="7"/>
    </row>
    <row r="7" spans="1:68" ht="30">
      <c r="A7" s="124">
        <v>5</v>
      </c>
      <c r="B7" s="29" t="s">
        <v>172</v>
      </c>
      <c r="C7" s="26"/>
      <c r="D7" s="11"/>
      <c r="E7" s="163"/>
      <c r="F7" s="164"/>
      <c r="G7" s="165"/>
      <c r="H7" s="166"/>
      <c r="I7" s="163"/>
      <c r="J7" s="164"/>
      <c r="K7" s="166"/>
      <c r="L7" s="163"/>
      <c r="M7" s="164"/>
      <c r="N7" s="165"/>
      <c r="O7" s="166"/>
      <c r="P7" s="163"/>
      <c r="Q7" s="164"/>
      <c r="R7" s="165"/>
      <c r="S7" s="166"/>
      <c r="T7" s="163"/>
      <c r="U7" s="167"/>
      <c r="V7" s="166"/>
      <c r="W7" s="163"/>
      <c r="X7" s="167"/>
      <c r="Y7" s="164"/>
      <c r="Z7" s="166"/>
      <c r="AA7" s="163"/>
      <c r="AB7" s="164"/>
      <c r="AC7" s="166"/>
      <c r="AD7" s="163"/>
      <c r="AE7" s="167"/>
      <c r="AF7" s="164"/>
      <c r="AG7" s="166"/>
      <c r="AH7" s="163"/>
      <c r="AI7" s="164"/>
      <c r="AJ7" s="165"/>
      <c r="AK7" s="195">
        <v>2</v>
      </c>
      <c r="AL7" s="167"/>
      <c r="AM7" s="164"/>
      <c r="AN7" s="166"/>
      <c r="AO7" s="163"/>
      <c r="AP7" s="164"/>
      <c r="AQ7" s="166"/>
      <c r="AR7" s="163"/>
      <c r="AS7" s="167"/>
      <c r="AT7" s="168"/>
      <c r="AU7" s="166"/>
      <c r="AV7" s="163"/>
      <c r="AW7" s="164"/>
      <c r="AX7" s="193">
        <v>2</v>
      </c>
      <c r="AY7" s="169"/>
      <c r="AZ7" s="195">
        <v>1</v>
      </c>
      <c r="BA7" s="164"/>
      <c r="BB7" s="164"/>
      <c r="BC7" s="168"/>
      <c r="BD7" s="163"/>
      <c r="BE7" s="167"/>
      <c r="BF7" s="193">
        <v>1</v>
      </c>
      <c r="BG7" s="166"/>
      <c r="BH7" s="170">
        <f t="shared" si="0"/>
        <v>6</v>
      </c>
      <c r="BI7" s="7"/>
      <c r="BJ7" s="7"/>
      <c r="BK7" s="7"/>
      <c r="BL7" s="7"/>
      <c r="BM7" s="7"/>
      <c r="BN7" s="7"/>
      <c r="BO7" s="7"/>
      <c r="BP7" s="7"/>
    </row>
    <row r="8" spans="1:68" ht="36" customHeight="1">
      <c r="A8" s="103">
        <v>6</v>
      </c>
      <c r="B8" s="29" t="s">
        <v>171</v>
      </c>
      <c r="C8" s="26"/>
      <c r="D8" s="11"/>
      <c r="E8" s="163"/>
      <c r="F8" s="164"/>
      <c r="G8" s="165"/>
      <c r="H8" s="166"/>
      <c r="I8" s="163"/>
      <c r="J8" s="164"/>
      <c r="K8" s="166"/>
      <c r="L8" s="163"/>
      <c r="M8" s="164"/>
      <c r="N8" s="165"/>
      <c r="O8" s="166"/>
      <c r="P8" s="163"/>
      <c r="Q8" s="164"/>
      <c r="R8" s="165"/>
      <c r="S8" s="166"/>
      <c r="T8" s="163"/>
      <c r="U8" s="167"/>
      <c r="V8" s="166"/>
      <c r="W8" s="163"/>
      <c r="X8" s="167"/>
      <c r="Y8" s="164"/>
      <c r="Z8" s="166"/>
      <c r="AA8" s="163"/>
      <c r="AB8" s="164"/>
      <c r="AC8" s="166"/>
      <c r="AD8" s="195">
        <v>2</v>
      </c>
      <c r="AE8" s="167"/>
      <c r="AF8" s="164"/>
      <c r="AG8" s="166"/>
      <c r="AH8" s="163"/>
      <c r="AI8" s="164"/>
      <c r="AJ8" s="165"/>
      <c r="AK8" s="163"/>
      <c r="AL8" s="196">
        <v>2</v>
      </c>
      <c r="AM8" s="193">
        <v>2</v>
      </c>
      <c r="AN8" s="166"/>
      <c r="AO8" s="163"/>
      <c r="AP8" s="164"/>
      <c r="AQ8" s="166"/>
      <c r="AR8" s="163"/>
      <c r="AS8" s="167"/>
      <c r="AT8" s="207">
        <v>2</v>
      </c>
      <c r="AU8" s="166"/>
      <c r="AV8" s="163"/>
      <c r="AW8" s="164"/>
      <c r="AX8" s="164"/>
      <c r="AY8" s="169"/>
      <c r="AZ8" s="163"/>
      <c r="BA8" s="164"/>
      <c r="BB8" s="164"/>
      <c r="BC8" s="168"/>
      <c r="BD8" s="163"/>
      <c r="BE8" s="167"/>
      <c r="BF8" s="164"/>
      <c r="BG8" s="166"/>
      <c r="BH8" s="170">
        <f t="shared" si="0"/>
        <v>8</v>
      </c>
      <c r="BI8" s="7"/>
      <c r="BJ8" s="7"/>
      <c r="BK8" s="7"/>
      <c r="BL8" s="7"/>
      <c r="BM8" s="7"/>
      <c r="BN8" s="7"/>
      <c r="BO8" s="7"/>
      <c r="BP8" s="7"/>
    </row>
    <row r="9" spans="1:68" ht="36" customHeight="1">
      <c r="A9" s="124">
        <v>7</v>
      </c>
      <c r="B9" s="29" t="s">
        <v>46</v>
      </c>
      <c r="C9" s="26" t="s">
        <v>13</v>
      </c>
      <c r="D9" s="11">
        <v>10</v>
      </c>
      <c r="E9" s="195">
        <v>2</v>
      </c>
      <c r="F9" s="193">
        <v>2</v>
      </c>
      <c r="G9" s="165"/>
      <c r="H9" s="166"/>
      <c r="I9" s="163"/>
      <c r="J9" s="193">
        <v>2</v>
      </c>
      <c r="K9" s="197">
        <v>2</v>
      </c>
      <c r="L9" s="195">
        <v>2</v>
      </c>
      <c r="M9" s="164"/>
      <c r="N9" s="165"/>
      <c r="O9" s="166"/>
      <c r="P9" s="163"/>
      <c r="Q9" s="164"/>
      <c r="R9" s="165"/>
      <c r="S9" s="166"/>
      <c r="T9" s="195">
        <v>2</v>
      </c>
      <c r="U9" s="167"/>
      <c r="V9" s="166"/>
      <c r="W9" s="163"/>
      <c r="X9" s="167"/>
      <c r="Y9" s="164"/>
      <c r="Z9" s="166"/>
      <c r="AA9" s="195">
        <v>2</v>
      </c>
      <c r="AB9" s="164"/>
      <c r="AC9" s="166"/>
      <c r="AD9" s="195">
        <v>2</v>
      </c>
      <c r="AE9" s="196">
        <v>2</v>
      </c>
      <c r="AF9" s="164"/>
      <c r="AG9" s="166"/>
      <c r="AH9" s="195">
        <v>2</v>
      </c>
      <c r="AI9" s="193">
        <v>2</v>
      </c>
      <c r="AJ9" s="165"/>
      <c r="AK9" s="195">
        <v>2</v>
      </c>
      <c r="AL9" s="196">
        <v>2</v>
      </c>
      <c r="AM9" s="164"/>
      <c r="AN9" s="166"/>
      <c r="AO9" s="163"/>
      <c r="AP9" s="164"/>
      <c r="AQ9" s="197">
        <v>2</v>
      </c>
      <c r="AR9" s="163"/>
      <c r="AS9" s="167"/>
      <c r="AT9" s="168"/>
      <c r="AU9" s="166"/>
      <c r="AV9" s="163"/>
      <c r="AW9" s="164"/>
      <c r="AX9" s="193">
        <v>2</v>
      </c>
      <c r="AY9" s="169"/>
      <c r="AZ9" s="195">
        <v>2</v>
      </c>
      <c r="BA9" s="193">
        <v>2</v>
      </c>
      <c r="BB9" s="164"/>
      <c r="BC9" s="168"/>
      <c r="BD9" s="195">
        <v>2</v>
      </c>
      <c r="BE9" s="167"/>
      <c r="BF9" s="164"/>
      <c r="BG9" s="166"/>
      <c r="BH9" s="170">
        <f aca="true" t="shared" si="1" ref="BH9:BH24">SUM(E9:BG9)</f>
        <v>36</v>
      </c>
      <c r="BI9" s="7"/>
      <c r="BJ9" s="7"/>
      <c r="BK9" s="7"/>
      <c r="BL9" s="7"/>
      <c r="BM9" s="7"/>
      <c r="BN9" s="7"/>
      <c r="BO9" s="7"/>
      <c r="BP9" s="7"/>
    </row>
    <row r="10" spans="1:68" ht="38.25" customHeight="1">
      <c r="A10" s="103">
        <v>8</v>
      </c>
      <c r="B10" s="29" t="s">
        <v>47</v>
      </c>
      <c r="C10" s="26" t="s">
        <v>32</v>
      </c>
      <c r="D10" s="11">
        <v>14</v>
      </c>
      <c r="E10" s="163"/>
      <c r="F10" s="164"/>
      <c r="G10" s="165"/>
      <c r="H10" s="166"/>
      <c r="I10" s="163"/>
      <c r="J10" s="164"/>
      <c r="K10" s="166"/>
      <c r="L10" s="163"/>
      <c r="M10" s="164"/>
      <c r="N10" s="165"/>
      <c r="O10" s="166"/>
      <c r="P10" s="163"/>
      <c r="Q10" s="164"/>
      <c r="R10" s="165"/>
      <c r="S10" s="166"/>
      <c r="T10" s="163"/>
      <c r="U10" s="167"/>
      <c r="V10" s="166"/>
      <c r="W10" s="163"/>
      <c r="X10" s="167"/>
      <c r="Y10" s="164"/>
      <c r="Z10" s="166"/>
      <c r="AA10" s="163"/>
      <c r="AB10" s="164"/>
      <c r="AC10" s="166"/>
      <c r="AD10" s="163"/>
      <c r="AE10" s="167"/>
      <c r="AF10" s="164"/>
      <c r="AG10" s="166"/>
      <c r="AH10" s="163"/>
      <c r="AI10" s="164"/>
      <c r="AJ10" s="165"/>
      <c r="AK10" s="163"/>
      <c r="AL10" s="167"/>
      <c r="AM10" s="164"/>
      <c r="AN10" s="166"/>
      <c r="AO10" s="163"/>
      <c r="AP10" s="164"/>
      <c r="AQ10" s="166"/>
      <c r="AR10" s="163"/>
      <c r="AS10" s="167"/>
      <c r="AT10" s="168"/>
      <c r="AU10" s="166"/>
      <c r="AV10" s="163"/>
      <c r="AW10" s="164"/>
      <c r="AX10" s="164"/>
      <c r="AY10" s="169"/>
      <c r="AZ10" s="163"/>
      <c r="BA10" s="164"/>
      <c r="BB10" s="164"/>
      <c r="BC10" s="168"/>
      <c r="BD10" s="163"/>
      <c r="BE10" s="167"/>
      <c r="BF10" s="164"/>
      <c r="BG10" s="166"/>
      <c r="BH10" s="170">
        <f t="shared" si="1"/>
        <v>0</v>
      </c>
      <c r="BI10" s="7"/>
      <c r="BJ10" s="7"/>
      <c r="BK10" s="7"/>
      <c r="BL10" s="7"/>
      <c r="BM10" s="7"/>
      <c r="BN10" s="7"/>
      <c r="BO10" s="7"/>
      <c r="BP10" s="7"/>
    </row>
    <row r="11" spans="1:68" ht="46.5" customHeight="1">
      <c r="A11" s="124">
        <v>9</v>
      </c>
      <c r="B11" s="29" t="s">
        <v>19</v>
      </c>
      <c r="C11" s="26" t="s">
        <v>31</v>
      </c>
      <c r="D11" s="11">
        <v>16</v>
      </c>
      <c r="E11" s="195">
        <v>2</v>
      </c>
      <c r="F11" s="193">
        <v>2</v>
      </c>
      <c r="G11" s="165"/>
      <c r="H11" s="166"/>
      <c r="I11" s="163"/>
      <c r="J11" s="193">
        <v>2</v>
      </c>
      <c r="K11" s="197">
        <v>2</v>
      </c>
      <c r="L11" s="163"/>
      <c r="M11" s="164"/>
      <c r="N11" s="165"/>
      <c r="O11" s="197">
        <v>2</v>
      </c>
      <c r="P11" s="163"/>
      <c r="Q11" s="164"/>
      <c r="R11" s="165"/>
      <c r="S11" s="166"/>
      <c r="T11" s="195">
        <v>2</v>
      </c>
      <c r="U11" s="167"/>
      <c r="V11" s="166"/>
      <c r="W11" s="163"/>
      <c r="X11" s="167"/>
      <c r="Y11" s="164"/>
      <c r="Z11" s="166"/>
      <c r="AA11" s="195">
        <v>2</v>
      </c>
      <c r="AB11" s="164"/>
      <c r="AC11" s="166"/>
      <c r="AD11" s="195">
        <v>2</v>
      </c>
      <c r="AE11" s="196">
        <v>2</v>
      </c>
      <c r="AF11" s="164"/>
      <c r="AG11" s="166"/>
      <c r="AH11" s="195">
        <v>2</v>
      </c>
      <c r="AI11" s="164"/>
      <c r="AJ11" s="165"/>
      <c r="AK11" s="195">
        <v>2</v>
      </c>
      <c r="AL11" s="167"/>
      <c r="AM11" s="164"/>
      <c r="AN11" s="166"/>
      <c r="AO11" s="163"/>
      <c r="AP11" s="164"/>
      <c r="AQ11" s="197">
        <v>2</v>
      </c>
      <c r="AR11" s="195">
        <v>2</v>
      </c>
      <c r="AS11" s="167"/>
      <c r="AT11" s="168"/>
      <c r="AU11" s="166"/>
      <c r="AV11" s="163"/>
      <c r="AW11" s="164"/>
      <c r="AX11" s="193">
        <v>2</v>
      </c>
      <c r="AY11" s="169"/>
      <c r="AZ11" s="195">
        <v>2</v>
      </c>
      <c r="BA11" s="193">
        <v>2</v>
      </c>
      <c r="BB11" s="164"/>
      <c r="BC11" s="168"/>
      <c r="BD11" s="195">
        <v>2</v>
      </c>
      <c r="BE11" s="167"/>
      <c r="BF11" s="164"/>
      <c r="BG11" s="166"/>
      <c r="BH11" s="170">
        <f t="shared" si="1"/>
        <v>34</v>
      </c>
      <c r="BI11" s="7"/>
      <c r="BJ11" s="7"/>
      <c r="BK11" s="7"/>
      <c r="BL11" s="7"/>
      <c r="BM11" s="7"/>
      <c r="BN11" s="7"/>
      <c r="BO11" s="7"/>
      <c r="BP11" s="7"/>
    </row>
    <row r="12" spans="1:68" ht="46.5" customHeight="1">
      <c r="A12" s="103">
        <v>10</v>
      </c>
      <c r="B12" s="29" t="s">
        <v>152</v>
      </c>
      <c r="C12" s="26" t="s">
        <v>31</v>
      </c>
      <c r="D12" s="11">
        <v>16</v>
      </c>
      <c r="E12" s="163"/>
      <c r="F12" s="164"/>
      <c r="G12" s="165"/>
      <c r="H12" s="166"/>
      <c r="I12" s="163"/>
      <c r="J12" s="164"/>
      <c r="K12" s="166"/>
      <c r="L12" s="163"/>
      <c r="M12" s="164"/>
      <c r="N12" s="165"/>
      <c r="O12" s="166"/>
      <c r="P12" s="163"/>
      <c r="Q12" s="164"/>
      <c r="R12" s="165"/>
      <c r="S12" s="166"/>
      <c r="T12" s="163"/>
      <c r="U12" s="167"/>
      <c r="V12" s="197">
        <v>2</v>
      </c>
      <c r="W12" s="163"/>
      <c r="X12" s="167"/>
      <c r="Y12" s="164"/>
      <c r="Z12" s="166"/>
      <c r="AA12" s="163"/>
      <c r="AB12" s="164"/>
      <c r="AC12" s="166"/>
      <c r="AD12" s="195">
        <v>2</v>
      </c>
      <c r="AE12" s="167"/>
      <c r="AF12" s="193">
        <v>2</v>
      </c>
      <c r="AG12" s="166"/>
      <c r="AH12" s="195">
        <v>2</v>
      </c>
      <c r="AI12" s="164"/>
      <c r="AJ12" s="165"/>
      <c r="AK12" s="195">
        <v>2</v>
      </c>
      <c r="AL12" s="167"/>
      <c r="AM12" s="164"/>
      <c r="AN12" s="166"/>
      <c r="AO12" s="163"/>
      <c r="AP12" s="164"/>
      <c r="AQ12" s="166"/>
      <c r="AR12" s="163"/>
      <c r="AS12" s="167"/>
      <c r="AT12" s="168"/>
      <c r="AU12" s="166"/>
      <c r="AV12" s="163"/>
      <c r="AW12" s="164"/>
      <c r="AX12" s="164"/>
      <c r="AY12" s="169"/>
      <c r="AZ12" s="163"/>
      <c r="BA12" s="164"/>
      <c r="BB12" s="164"/>
      <c r="BC12" s="168"/>
      <c r="BD12" s="163"/>
      <c r="BE12" s="196">
        <v>2</v>
      </c>
      <c r="BF12" s="164"/>
      <c r="BG12" s="166"/>
      <c r="BH12" s="170">
        <f t="shared" si="1"/>
        <v>12</v>
      </c>
      <c r="BI12" s="7"/>
      <c r="BJ12" s="7"/>
      <c r="BK12" s="7"/>
      <c r="BL12" s="7"/>
      <c r="BM12" s="7"/>
      <c r="BN12" s="7"/>
      <c r="BO12" s="7"/>
      <c r="BP12" s="7"/>
    </row>
    <row r="13" spans="1:68" ht="54.75" customHeight="1">
      <c r="A13" s="124">
        <v>11</v>
      </c>
      <c r="B13" s="29" t="s">
        <v>20</v>
      </c>
      <c r="C13" s="26" t="s">
        <v>31</v>
      </c>
      <c r="D13" s="11">
        <v>16</v>
      </c>
      <c r="E13" s="195">
        <v>2</v>
      </c>
      <c r="F13" s="193">
        <v>2</v>
      </c>
      <c r="G13" s="165"/>
      <c r="H13" s="166"/>
      <c r="I13" s="163"/>
      <c r="J13" s="193">
        <v>2</v>
      </c>
      <c r="K13" s="197">
        <v>2</v>
      </c>
      <c r="L13" s="163"/>
      <c r="M13" s="164"/>
      <c r="N13" s="165"/>
      <c r="O13" s="197">
        <v>2</v>
      </c>
      <c r="P13" s="195">
        <v>2</v>
      </c>
      <c r="Q13" s="164"/>
      <c r="R13" s="194">
        <v>2</v>
      </c>
      <c r="S13" s="166"/>
      <c r="T13" s="195">
        <v>2</v>
      </c>
      <c r="U13" s="167"/>
      <c r="V13" s="197">
        <v>2</v>
      </c>
      <c r="W13" s="163"/>
      <c r="X13" s="167"/>
      <c r="Y13" s="164"/>
      <c r="Z13" s="166"/>
      <c r="AA13" s="163"/>
      <c r="AB13" s="164"/>
      <c r="AC13" s="166"/>
      <c r="AD13" s="163"/>
      <c r="AE13" s="167"/>
      <c r="AF13" s="164"/>
      <c r="AG13" s="166"/>
      <c r="AH13" s="163"/>
      <c r="AI13" s="164"/>
      <c r="AJ13" s="165"/>
      <c r="AK13" s="163"/>
      <c r="AL13" s="167"/>
      <c r="AM13" s="164"/>
      <c r="AN13" s="166"/>
      <c r="AO13" s="195">
        <v>2</v>
      </c>
      <c r="AP13" s="193">
        <v>2</v>
      </c>
      <c r="AQ13" s="197">
        <v>2</v>
      </c>
      <c r="AR13" s="163"/>
      <c r="AS13" s="167"/>
      <c r="AT13" s="168"/>
      <c r="AU13" s="166"/>
      <c r="AV13" s="163"/>
      <c r="AW13" s="164"/>
      <c r="AX13" s="193">
        <v>2</v>
      </c>
      <c r="AY13" s="169"/>
      <c r="AZ13" s="195">
        <v>2</v>
      </c>
      <c r="BA13" s="193">
        <v>2</v>
      </c>
      <c r="BB13" s="164"/>
      <c r="BC13" s="168"/>
      <c r="BD13" s="195">
        <v>2</v>
      </c>
      <c r="BE13" s="196">
        <v>2</v>
      </c>
      <c r="BF13" s="164"/>
      <c r="BG13" s="166"/>
      <c r="BH13" s="170">
        <f t="shared" si="1"/>
        <v>34</v>
      </c>
      <c r="BI13" s="7"/>
      <c r="BJ13" s="7"/>
      <c r="BK13" s="7"/>
      <c r="BL13" s="7"/>
      <c r="BM13" s="7"/>
      <c r="BN13" s="7"/>
      <c r="BO13" s="7"/>
      <c r="BP13" s="7"/>
    </row>
    <row r="14" spans="1:68" ht="42" customHeight="1">
      <c r="A14" s="103">
        <v>12</v>
      </c>
      <c r="B14" s="29" t="s">
        <v>21</v>
      </c>
      <c r="C14" s="26" t="s">
        <v>18</v>
      </c>
      <c r="D14" s="11">
        <v>16</v>
      </c>
      <c r="E14" s="195">
        <v>2</v>
      </c>
      <c r="F14" s="193">
        <v>2</v>
      </c>
      <c r="G14" s="194">
        <v>2</v>
      </c>
      <c r="H14" s="166"/>
      <c r="I14" s="163"/>
      <c r="J14" s="193">
        <v>2</v>
      </c>
      <c r="K14" s="197">
        <v>2</v>
      </c>
      <c r="L14" s="195">
        <v>2</v>
      </c>
      <c r="M14" s="164"/>
      <c r="N14" s="165"/>
      <c r="O14" s="197">
        <v>2</v>
      </c>
      <c r="P14" s="163"/>
      <c r="Q14" s="164"/>
      <c r="R14" s="165"/>
      <c r="S14" s="166"/>
      <c r="T14" s="163"/>
      <c r="U14" s="167"/>
      <c r="V14" s="166"/>
      <c r="W14" s="195">
        <v>2</v>
      </c>
      <c r="X14" s="167"/>
      <c r="Y14" s="164"/>
      <c r="Z14" s="166"/>
      <c r="AA14" s="195">
        <v>2</v>
      </c>
      <c r="AB14" s="164"/>
      <c r="AC14" s="197">
        <v>2</v>
      </c>
      <c r="AD14" s="163"/>
      <c r="AE14" s="167"/>
      <c r="AF14" s="164"/>
      <c r="AG14" s="166"/>
      <c r="AH14" s="163"/>
      <c r="AI14" s="164"/>
      <c r="AJ14" s="165"/>
      <c r="AK14" s="163"/>
      <c r="AL14" s="167"/>
      <c r="AM14" s="164"/>
      <c r="AN14" s="166"/>
      <c r="AO14" s="163"/>
      <c r="AP14" s="164"/>
      <c r="AQ14" s="166"/>
      <c r="AR14" s="163"/>
      <c r="AS14" s="167"/>
      <c r="AT14" s="168"/>
      <c r="AU14" s="166"/>
      <c r="AV14" s="163"/>
      <c r="AW14" s="164"/>
      <c r="AX14" s="164"/>
      <c r="AY14" s="169"/>
      <c r="AZ14" s="163"/>
      <c r="BA14" s="164"/>
      <c r="BB14" s="164"/>
      <c r="BC14" s="168"/>
      <c r="BD14" s="163"/>
      <c r="BE14" s="167"/>
      <c r="BF14" s="164"/>
      <c r="BG14" s="166"/>
      <c r="BH14" s="170">
        <f t="shared" si="1"/>
        <v>20</v>
      </c>
      <c r="BI14" s="7"/>
      <c r="BJ14" s="7"/>
      <c r="BK14" s="7"/>
      <c r="BL14" s="7"/>
      <c r="BM14" s="7"/>
      <c r="BN14" s="7"/>
      <c r="BO14" s="7"/>
      <c r="BP14" s="7"/>
    </row>
    <row r="15" spans="1:68" ht="54" customHeight="1">
      <c r="A15" s="124">
        <v>13</v>
      </c>
      <c r="B15" s="29" t="s">
        <v>22</v>
      </c>
      <c r="C15" s="26" t="s">
        <v>31</v>
      </c>
      <c r="D15" s="11">
        <v>16</v>
      </c>
      <c r="E15" s="163"/>
      <c r="F15" s="164"/>
      <c r="G15" s="165"/>
      <c r="H15" s="166"/>
      <c r="I15" s="163"/>
      <c r="J15" s="164"/>
      <c r="K15" s="166"/>
      <c r="L15" s="163"/>
      <c r="M15" s="164"/>
      <c r="N15" s="165"/>
      <c r="O15" s="166"/>
      <c r="P15" s="163"/>
      <c r="Q15" s="164"/>
      <c r="R15" s="165"/>
      <c r="S15" s="166"/>
      <c r="T15" s="163"/>
      <c r="U15" s="167"/>
      <c r="V15" s="166"/>
      <c r="W15" s="163"/>
      <c r="X15" s="167"/>
      <c r="Y15" s="164"/>
      <c r="Z15" s="166"/>
      <c r="AA15" s="163"/>
      <c r="AB15" s="164"/>
      <c r="AC15" s="166"/>
      <c r="AD15" s="163"/>
      <c r="AE15" s="167"/>
      <c r="AF15" s="164"/>
      <c r="AG15" s="166"/>
      <c r="AH15" s="163"/>
      <c r="AI15" s="164"/>
      <c r="AJ15" s="165"/>
      <c r="AK15" s="163"/>
      <c r="AL15" s="167"/>
      <c r="AM15" s="164"/>
      <c r="AN15" s="166"/>
      <c r="AO15" s="163"/>
      <c r="AP15" s="164"/>
      <c r="AQ15" s="166"/>
      <c r="AR15" s="163"/>
      <c r="AS15" s="167"/>
      <c r="AT15" s="168"/>
      <c r="AU15" s="166"/>
      <c r="AV15" s="163"/>
      <c r="AW15" s="164"/>
      <c r="AX15" s="164"/>
      <c r="AY15" s="169"/>
      <c r="AZ15" s="163"/>
      <c r="BA15" s="164"/>
      <c r="BB15" s="193">
        <v>1</v>
      </c>
      <c r="BC15" s="168"/>
      <c r="BD15" s="163"/>
      <c r="BE15" s="167"/>
      <c r="BF15" s="164"/>
      <c r="BG15" s="166"/>
      <c r="BH15" s="170">
        <f t="shared" si="1"/>
        <v>1</v>
      </c>
      <c r="BI15" s="7"/>
      <c r="BJ15" s="7"/>
      <c r="BK15" s="7"/>
      <c r="BL15" s="7"/>
      <c r="BM15" s="7"/>
      <c r="BN15" s="7"/>
      <c r="BO15" s="7"/>
      <c r="BP15" s="7"/>
    </row>
    <row r="16" spans="1:68" ht="48" customHeight="1">
      <c r="A16" s="103">
        <v>14</v>
      </c>
      <c r="B16" s="29" t="s">
        <v>11</v>
      </c>
      <c r="C16" s="27" t="s">
        <v>31</v>
      </c>
      <c r="D16" s="8">
        <v>16</v>
      </c>
      <c r="E16" s="163"/>
      <c r="F16" s="164"/>
      <c r="G16" s="165"/>
      <c r="H16" s="166"/>
      <c r="I16" s="195">
        <v>2</v>
      </c>
      <c r="J16" s="164"/>
      <c r="K16" s="166"/>
      <c r="L16" s="195">
        <v>2</v>
      </c>
      <c r="M16" s="164"/>
      <c r="N16" s="165"/>
      <c r="O16" s="166"/>
      <c r="P16" s="195">
        <v>2</v>
      </c>
      <c r="Q16" s="164"/>
      <c r="R16" s="165"/>
      <c r="S16" s="166"/>
      <c r="T16" s="195">
        <v>2</v>
      </c>
      <c r="U16" s="167"/>
      <c r="V16" s="166"/>
      <c r="W16" s="195">
        <v>2</v>
      </c>
      <c r="X16" s="167"/>
      <c r="Y16" s="164"/>
      <c r="Z16" s="166"/>
      <c r="AA16" s="163"/>
      <c r="AB16" s="164"/>
      <c r="AC16" s="166"/>
      <c r="AD16" s="163"/>
      <c r="AE16" s="167"/>
      <c r="AF16" s="164"/>
      <c r="AG16" s="166"/>
      <c r="AH16" s="163"/>
      <c r="AI16" s="164"/>
      <c r="AJ16" s="165"/>
      <c r="AK16" s="163"/>
      <c r="AL16" s="167"/>
      <c r="AM16" s="164"/>
      <c r="AN16" s="166"/>
      <c r="AO16" s="163"/>
      <c r="AP16" s="164"/>
      <c r="AQ16" s="166"/>
      <c r="AR16" s="163"/>
      <c r="AS16" s="167"/>
      <c r="AT16" s="168"/>
      <c r="AU16" s="166"/>
      <c r="AV16" s="163"/>
      <c r="AW16" s="164"/>
      <c r="AX16" s="164"/>
      <c r="AY16" s="169"/>
      <c r="AZ16" s="163"/>
      <c r="BA16" s="164"/>
      <c r="BB16" s="164"/>
      <c r="BC16" s="168"/>
      <c r="BD16" s="163"/>
      <c r="BE16" s="167"/>
      <c r="BF16" s="164"/>
      <c r="BG16" s="166"/>
      <c r="BH16" s="170">
        <f t="shared" si="1"/>
        <v>10</v>
      </c>
      <c r="BI16" s="7"/>
      <c r="BJ16" s="7"/>
      <c r="BK16" s="7"/>
      <c r="BL16" s="7"/>
      <c r="BM16" s="7"/>
      <c r="BN16" s="7"/>
      <c r="BO16" s="7"/>
      <c r="BP16" s="7"/>
    </row>
    <row r="17" spans="1:68" ht="48" customHeight="1">
      <c r="A17" s="124">
        <v>15</v>
      </c>
      <c r="B17" s="29" t="s">
        <v>29</v>
      </c>
      <c r="C17" s="27"/>
      <c r="D17" s="8"/>
      <c r="E17" s="163"/>
      <c r="F17" s="164"/>
      <c r="G17" s="165"/>
      <c r="H17" s="166"/>
      <c r="I17" s="163"/>
      <c r="J17" s="164"/>
      <c r="K17" s="166"/>
      <c r="L17" s="163"/>
      <c r="M17" s="193">
        <v>2</v>
      </c>
      <c r="N17" s="194">
        <v>2</v>
      </c>
      <c r="O17" s="197">
        <v>2</v>
      </c>
      <c r="P17" s="163"/>
      <c r="Q17" s="164"/>
      <c r="R17" s="165"/>
      <c r="S17" s="166"/>
      <c r="T17" s="163"/>
      <c r="U17" s="167"/>
      <c r="V17" s="166"/>
      <c r="W17" s="163"/>
      <c r="X17" s="167"/>
      <c r="Y17" s="164"/>
      <c r="Z17" s="166"/>
      <c r="AA17" s="163"/>
      <c r="AB17" s="164"/>
      <c r="AC17" s="166"/>
      <c r="AD17" s="163"/>
      <c r="AE17" s="167"/>
      <c r="AF17" s="164"/>
      <c r="AG17" s="166"/>
      <c r="AH17" s="163"/>
      <c r="AI17" s="164"/>
      <c r="AJ17" s="165"/>
      <c r="AK17" s="163"/>
      <c r="AL17" s="167"/>
      <c r="AM17" s="164"/>
      <c r="AN17" s="166"/>
      <c r="AO17" s="163"/>
      <c r="AP17" s="164"/>
      <c r="AQ17" s="166"/>
      <c r="AR17" s="163"/>
      <c r="AS17" s="167"/>
      <c r="AT17" s="168"/>
      <c r="AU17" s="166"/>
      <c r="AV17" s="163"/>
      <c r="AW17" s="164"/>
      <c r="AX17" s="164"/>
      <c r="AY17" s="169"/>
      <c r="AZ17" s="163"/>
      <c r="BA17" s="164"/>
      <c r="BB17" s="164"/>
      <c r="BC17" s="168"/>
      <c r="BD17" s="163"/>
      <c r="BE17" s="167"/>
      <c r="BF17" s="164"/>
      <c r="BG17" s="166"/>
      <c r="BH17" s="170">
        <f t="shared" si="1"/>
        <v>6</v>
      </c>
      <c r="BI17" s="7"/>
      <c r="BJ17" s="7"/>
      <c r="BK17" s="7"/>
      <c r="BL17" s="7"/>
      <c r="BM17" s="7"/>
      <c r="BN17" s="7"/>
      <c r="BO17" s="7"/>
      <c r="BP17" s="7"/>
    </row>
    <row r="18" spans="1:68" ht="48" customHeight="1">
      <c r="A18" s="103">
        <v>16</v>
      </c>
      <c r="B18" s="29" t="s">
        <v>15</v>
      </c>
      <c r="C18" s="27"/>
      <c r="D18" s="8"/>
      <c r="E18" s="163"/>
      <c r="F18" s="164"/>
      <c r="G18" s="165"/>
      <c r="H18" s="166"/>
      <c r="I18" s="163"/>
      <c r="J18" s="164"/>
      <c r="K18" s="166"/>
      <c r="L18" s="163"/>
      <c r="M18" s="164"/>
      <c r="N18" s="165"/>
      <c r="O18" s="166"/>
      <c r="P18" s="163"/>
      <c r="Q18" s="164"/>
      <c r="R18" s="165"/>
      <c r="S18" s="166"/>
      <c r="T18" s="195">
        <v>2</v>
      </c>
      <c r="U18" s="167"/>
      <c r="V18" s="166"/>
      <c r="W18" s="163"/>
      <c r="X18" s="167"/>
      <c r="Y18" s="164"/>
      <c r="Z18" s="166"/>
      <c r="AA18" s="163"/>
      <c r="AB18" s="164"/>
      <c r="AC18" s="166"/>
      <c r="AD18" s="195">
        <v>2</v>
      </c>
      <c r="AE18" s="196">
        <v>2</v>
      </c>
      <c r="AF18" s="164"/>
      <c r="AG18" s="166"/>
      <c r="AH18" s="195">
        <v>2</v>
      </c>
      <c r="AI18" s="193">
        <v>2</v>
      </c>
      <c r="AJ18" s="165"/>
      <c r="AK18" s="195">
        <v>2</v>
      </c>
      <c r="AL18" s="196">
        <v>2</v>
      </c>
      <c r="AM18" s="164"/>
      <c r="AN18" s="166"/>
      <c r="AO18" s="163"/>
      <c r="AP18" s="164"/>
      <c r="AQ18" s="166"/>
      <c r="AR18" s="195">
        <v>2</v>
      </c>
      <c r="AS18" s="196">
        <v>2</v>
      </c>
      <c r="AT18" s="168"/>
      <c r="AU18" s="166"/>
      <c r="AV18" s="163"/>
      <c r="AW18" s="164"/>
      <c r="AX18" s="193">
        <v>2</v>
      </c>
      <c r="AY18" s="169"/>
      <c r="AZ18" s="163"/>
      <c r="BA18" s="164"/>
      <c r="BB18" s="164"/>
      <c r="BC18" s="168"/>
      <c r="BD18" s="163"/>
      <c r="BE18" s="167"/>
      <c r="BF18" s="164"/>
      <c r="BG18" s="166"/>
      <c r="BH18" s="170">
        <f t="shared" si="1"/>
        <v>20</v>
      </c>
      <c r="BI18" s="7"/>
      <c r="BJ18" s="7"/>
      <c r="BK18" s="7"/>
      <c r="BL18" s="7"/>
      <c r="BM18" s="7"/>
      <c r="BN18" s="7"/>
      <c r="BO18" s="7"/>
      <c r="BP18" s="7"/>
    </row>
    <row r="19" spans="1:68" ht="48" customHeight="1">
      <c r="A19" s="124">
        <v>17</v>
      </c>
      <c r="B19" s="29" t="s">
        <v>151</v>
      </c>
      <c r="C19" s="27"/>
      <c r="D19" s="8"/>
      <c r="E19" s="163"/>
      <c r="F19" s="164"/>
      <c r="G19" s="165"/>
      <c r="H19" s="166"/>
      <c r="I19" s="163"/>
      <c r="J19" s="164"/>
      <c r="K19" s="166"/>
      <c r="L19" s="163"/>
      <c r="M19" s="164"/>
      <c r="N19" s="165"/>
      <c r="O19" s="166"/>
      <c r="P19" s="163"/>
      <c r="Q19" s="193">
        <v>2</v>
      </c>
      <c r="R19" s="194">
        <v>2</v>
      </c>
      <c r="S19" s="166"/>
      <c r="T19" s="163"/>
      <c r="U19" s="167"/>
      <c r="V19" s="166"/>
      <c r="W19" s="195">
        <v>2</v>
      </c>
      <c r="X19" s="196">
        <v>2</v>
      </c>
      <c r="Y19" s="164"/>
      <c r="Z19" s="166"/>
      <c r="AA19" s="163"/>
      <c r="AB19" s="164"/>
      <c r="AC19" s="166"/>
      <c r="AD19" s="195">
        <v>2</v>
      </c>
      <c r="AE19" s="196">
        <v>2</v>
      </c>
      <c r="AF19" s="193">
        <v>2</v>
      </c>
      <c r="AG19" s="166"/>
      <c r="AH19" s="163"/>
      <c r="AI19" s="164"/>
      <c r="AJ19" s="165"/>
      <c r="AK19" s="163"/>
      <c r="AL19" s="167"/>
      <c r="AM19" s="164"/>
      <c r="AN19" s="166"/>
      <c r="AO19" s="163"/>
      <c r="AP19" s="164"/>
      <c r="AQ19" s="166"/>
      <c r="AR19" s="163"/>
      <c r="AS19" s="167"/>
      <c r="AT19" s="168"/>
      <c r="AU19" s="166"/>
      <c r="AV19" s="163"/>
      <c r="AW19" s="164"/>
      <c r="AX19" s="164"/>
      <c r="AY19" s="169"/>
      <c r="AZ19" s="195">
        <v>2</v>
      </c>
      <c r="BA19" s="164"/>
      <c r="BB19" s="164"/>
      <c r="BC19" s="168"/>
      <c r="BD19" s="195">
        <v>2</v>
      </c>
      <c r="BE19" s="196">
        <v>2</v>
      </c>
      <c r="BF19" s="164"/>
      <c r="BG19" s="166"/>
      <c r="BH19" s="170">
        <f t="shared" si="1"/>
        <v>20</v>
      </c>
      <c r="BI19" s="7"/>
      <c r="BJ19" s="7"/>
      <c r="BK19" s="7"/>
      <c r="BL19" s="7"/>
      <c r="BM19" s="7"/>
      <c r="BN19" s="7"/>
      <c r="BO19" s="7"/>
      <c r="BP19" s="7"/>
    </row>
    <row r="20" spans="1:68" ht="48" customHeight="1">
      <c r="A20" s="103">
        <v>18</v>
      </c>
      <c r="B20" s="29" t="s">
        <v>175</v>
      </c>
      <c r="C20" s="27"/>
      <c r="D20" s="8"/>
      <c r="E20" s="163"/>
      <c r="F20" s="164"/>
      <c r="G20" s="165"/>
      <c r="H20" s="166"/>
      <c r="I20" s="163"/>
      <c r="J20" s="164"/>
      <c r="K20" s="166"/>
      <c r="L20" s="163"/>
      <c r="M20" s="164"/>
      <c r="N20" s="165"/>
      <c r="O20" s="166"/>
      <c r="P20" s="163"/>
      <c r="Q20" s="164"/>
      <c r="R20" s="165"/>
      <c r="S20" s="166"/>
      <c r="T20" s="163"/>
      <c r="U20" s="167"/>
      <c r="V20" s="166"/>
      <c r="W20" s="163"/>
      <c r="X20" s="167"/>
      <c r="Y20" s="164"/>
      <c r="Z20" s="166"/>
      <c r="AA20" s="163"/>
      <c r="AB20" s="164"/>
      <c r="AC20" s="166"/>
      <c r="AD20" s="163"/>
      <c r="AE20" s="167"/>
      <c r="AF20" s="164"/>
      <c r="AG20" s="166"/>
      <c r="AH20" s="163"/>
      <c r="AI20" s="164"/>
      <c r="AJ20" s="165"/>
      <c r="AK20" s="163"/>
      <c r="AL20" s="196">
        <v>2</v>
      </c>
      <c r="AM20" s="164"/>
      <c r="AN20" s="166"/>
      <c r="AO20" s="163"/>
      <c r="AP20" s="164"/>
      <c r="AQ20" s="166"/>
      <c r="AR20" s="163"/>
      <c r="AS20" s="167"/>
      <c r="AT20" s="168"/>
      <c r="AU20" s="166"/>
      <c r="AV20" s="163"/>
      <c r="AW20" s="164"/>
      <c r="AX20" s="164"/>
      <c r="AY20" s="169"/>
      <c r="AZ20" s="163"/>
      <c r="BA20" s="164"/>
      <c r="BB20" s="193">
        <v>1</v>
      </c>
      <c r="BC20" s="168"/>
      <c r="BD20" s="163"/>
      <c r="BE20" s="167"/>
      <c r="BF20" s="193">
        <v>1</v>
      </c>
      <c r="BG20" s="166"/>
      <c r="BH20" s="170">
        <f t="shared" si="1"/>
        <v>4</v>
      </c>
      <c r="BI20" s="7"/>
      <c r="BJ20" s="7"/>
      <c r="BK20" s="7"/>
      <c r="BL20" s="7"/>
      <c r="BM20" s="7"/>
      <c r="BN20" s="7"/>
      <c r="BO20" s="7"/>
      <c r="BP20" s="7"/>
    </row>
    <row r="21" spans="1:68" ht="48" customHeight="1">
      <c r="A21" s="124">
        <v>19</v>
      </c>
      <c r="B21" s="29" t="s">
        <v>17</v>
      </c>
      <c r="C21" s="27"/>
      <c r="D21" s="8"/>
      <c r="E21" s="163"/>
      <c r="F21" s="193">
        <v>2</v>
      </c>
      <c r="G21" s="194">
        <v>2</v>
      </c>
      <c r="H21" s="166"/>
      <c r="I21" s="195">
        <v>2</v>
      </c>
      <c r="J21" s="164"/>
      <c r="K21" s="166"/>
      <c r="L21" s="195">
        <v>2</v>
      </c>
      <c r="M21" s="164"/>
      <c r="N21" s="165"/>
      <c r="O21" s="166"/>
      <c r="P21" s="163"/>
      <c r="Q21" s="193">
        <v>2</v>
      </c>
      <c r="R21" s="165"/>
      <c r="S21" s="166"/>
      <c r="T21" s="163"/>
      <c r="U21" s="167"/>
      <c r="V21" s="166"/>
      <c r="W21" s="195">
        <v>2</v>
      </c>
      <c r="X21" s="196">
        <v>2</v>
      </c>
      <c r="Y21" s="164"/>
      <c r="Z21" s="166"/>
      <c r="AA21" s="195">
        <v>2</v>
      </c>
      <c r="AB21" s="164"/>
      <c r="AC21" s="166"/>
      <c r="AD21" s="163"/>
      <c r="AE21" s="196">
        <v>2</v>
      </c>
      <c r="AF21" s="164"/>
      <c r="AG21" s="166"/>
      <c r="AH21" s="163"/>
      <c r="AI21" s="164"/>
      <c r="AJ21" s="165"/>
      <c r="AK21" s="163"/>
      <c r="AL21" s="167"/>
      <c r="AM21" s="164"/>
      <c r="AN21" s="166"/>
      <c r="AO21" s="163"/>
      <c r="AP21" s="164"/>
      <c r="AQ21" s="166"/>
      <c r="AR21" s="163"/>
      <c r="AS21" s="167"/>
      <c r="AT21" s="168"/>
      <c r="AU21" s="166"/>
      <c r="AV21" s="195">
        <v>2</v>
      </c>
      <c r="AW21" s="193">
        <v>2</v>
      </c>
      <c r="AX21" s="164"/>
      <c r="AY21" s="169"/>
      <c r="AZ21" s="195">
        <v>2</v>
      </c>
      <c r="BA21" s="164"/>
      <c r="BB21" s="164"/>
      <c r="BC21" s="168"/>
      <c r="BD21" s="163"/>
      <c r="BE21" s="167"/>
      <c r="BF21" s="164"/>
      <c r="BG21" s="166"/>
      <c r="BH21" s="170">
        <f t="shared" si="1"/>
        <v>24</v>
      </c>
      <c r="BI21" s="7"/>
      <c r="BJ21" s="7"/>
      <c r="BK21" s="7"/>
      <c r="BL21" s="7"/>
      <c r="BM21" s="7"/>
      <c r="BN21" s="7"/>
      <c r="BO21" s="7"/>
      <c r="BP21" s="7"/>
    </row>
    <row r="22" spans="1:68" ht="38.25" customHeight="1">
      <c r="A22" s="103">
        <v>20</v>
      </c>
      <c r="B22" s="29" t="s">
        <v>16</v>
      </c>
      <c r="C22" s="27" t="s">
        <v>32</v>
      </c>
      <c r="D22" s="8">
        <v>2</v>
      </c>
      <c r="E22" s="163"/>
      <c r="F22" s="164"/>
      <c r="G22" s="165"/>
      <c r="H22" s="166"/>
      <c r="I22" s="163"/>
      <c r="J22" s="164"/>
      <c r="K22" s="166"/>
      <c r="L22" s="163"/>
      <c r="M22" s="164"/>
      <c r="N22" s="165"/>
      <c r="O22" s="166"/>
      <c r="P22" s="163"/>
      <c r="Q22" s="164"/>
      <c r="R22" s="165"/>
      <c r="S22" s="166"/>
      <c r="T22" s="195">
        <v>2</v>
      </c>
      <c r="U22" s="167"/>
      <c r="V22" s="166"/>
      <c r="W22" s="195">
        <v>2</v>
      </c>
      <c r="X22" s="196">
        <v>2</v>
      </c>
      <c r="Y22" s="164"/>
      <c r="Z22" s="166"/>
      <c r="AA22" s="195">
        <v>2</v>
      </c>
      <c r="AB22" s="193">
        <v>2</v>
      </c>
      <c r="AC22" s="166"/>
      <c r="AD22" s="195">
        <v>2</v>
      </c>
      <c r="AE22" s="167"/>
      <c r="AF22" s="193">
        <v>2</v>
      </c>
      <c r="AG22" s="166"/>
      <c r="AH22" s="163"/>
      <c r="AI22" s="193">
        <v>2</v>
      </c>
      <c r="AJ22" s="194">
        <v>2</v>
      </c>
      <c r="AK22" s="163"/>
      <c r="AL22" s="167"/>
      <c r="AM22" s="164"/>
      <c r="AN22" s="166"/>
      <c r="AO22" s="163"/>
      <c r="AP22" s="164"/>
      <c r="AQ22" s="197">
        <v>2</v>
      </c>
      <c r="AR22" s="195">
        <v>2</v>
      </c>
      <c r="AS22" s="167"/>
      <c r="AT22" s="168"/>
      <c r="AU22" s="166"/>
      <c r="AV22" s="163"/>
      <c r="AW22" s="193">
        <v>2</v>
      </c>
      <c r="AX22" s="164"/>
      <c r="AY22" s="169"/>
      <c r="AZ22" s="195">
        <v>1</v>
      </c>
      <c r="BA22" s="164"/>
      <c r="BB22" s="164"/>
      <c r="BC22" s="168"/>
      <c r="BD22" s="163"/>
      <c r="BE22" s="196">
        <v>2</v>
      </c>
      <c r="BF22" s="193">
        <v>1</v>
      </c>
      <c r="BG22" s="166"/>
      <c r="BH22" s="170">
        <f t="shared" si="1"/>
        <v>28</v>
      </c>
      <c r="BI22" s="7"/>
      <c r="BJ22" s="7"/>
      <c r="BK22" s="7"/>
      <c r="BL22" s="7"/>
      <c r="BM22" s="7"/>
      <c r="BN22" s="7"/>
      <c r="BO22" s="7"/>
      <c r="BP22" s="7"/>
    </row>
    <row r="23" spans="1:68" ht="30">
      <c r="A23" s="124">
        <v>21</v>
      </c>
      <c r="B23" s="29" t="s">
        <v>35</v>
      </c>
      <c r="C23" s="27" t="s">
        <v>30</v>
      </c>
      <c r="D23" s="8">
        <v>12</v>
      </c>
      <c r="E23" s="163"/>
      <c r="F23" s="164"/>
      <c r="G23" s="165"/>
      <c r="H23" s="166"/>
      <c r="I23" s="163"/>
      <c r="J23" s="164"/>
      <c r="K23" s="166"/>
      <c r="L23" s="163"/>
      <c r="M23" s="164"/>
      <c r="N23" s="165"/>
      <c r="O23" s="166"/>
      <c r="P23" s="163"/>
      <c r="Q23" s="164"/>
      <c r="R23" s="165"/>
      <c r="S23" s="166"/>
      <c r="T23" s="163"/>
      <c r="U23" s="167"/>
      <c r="V23" s="166"/>
      <c r="W23" s="163"/>
      <c r="X23" s="167"/>
      <c r="Y23" s="164"/>
      <c r="Z23" s="166"/>
      <c r="AA23" s="163"/>
      <c r="AB23" s="164"/>
      <c r="AC23" s="166"/>
      <c r="AD23" s="163"/>
      <c r="AE23" s="167"/>
      <c r="AF23" s="164"/>
      <c r="AG23" s="166"/>
      <c r="AH23" s="163"/>
      <c r="AI23" s="164"/>
      <c r="AJ23" s="165"/>
      <c r="AK23" s="163"/>
      <c r="AL23" s="167"/>
      <c r="AM23" s="164"/>
      <c r="AN23" s="166"/>
      <c r="AO23" s="163"/>
      <c r="AP23" s="164"/>
      <c r="AQ23" s="166"/>
      <c r="AR23" s="163"/>
      <c r="AS23" s="167"/>
      <c r="AT23" s="168"/>
      <c r="AU23" s="166"/>
      <c r="AV23" s="163"/>
      <c r="AW23" s="164"/>
      <c r="AX23" s="164"/>
      <c r="AY23" s="169"/>
      <c r="AZ23" s="163"/>
      <c r="BA23" s="164"/>
      <c r="BB23" s="164"/>
      <c r="BC23" s="168"/>
      <c r="BD23" s="163"/>
      <c r="BE23" s="167"/>
      <c r="BF23" s="164"/>
      <c r="BG23" s="166"/>
      <c r="BH23" s="170">
        <f t="shared" si="1"/>
        <v>0</v>
      </c>
      <c r="BI23" s="7"/>
      <c r="BJ23" s="7"/>
      <c r="BK23" s="7"/>
      <c r="BL23" s="7"/>
      <c r="BM23" s="7"/>
      <c r="BN23" s="7"/>
      <c r="BO23" s="7"/>
      <c r="BP23" s="7"/>
    </row>
    <row r="24" spans="1:68" ht="30">
      <c r="A24" s="102">
        <v>22</v>
      </c>
      <c r="B24" s="29" t="s">
        <v>204</v>
      </c>
      <c r="C24" s="27" t="s">
        <v>30</v>
      </c>
      <c r="D24" s="8">
        <v>12</v>
      </c>
      <c r="E24" s="163"/>
      <c r="F24" s="164"/>
      <c r="G24" s="165"/>
      <c r="H24" s="166"/>
      <c r="I24" s="163"/>
      <c r="J24" s="164"/>
      <c r="K24" s="166"/>
      <c r="L24" s="163"/>
      <c r="M24" s="164"/>
      <c r="N24" s="165"/>
      <c r="O24" s="166"/>
      <c r="P24" s="163"/>
      <c r="Q24" s="164"/>
      <c r="R24" s="165"/>
      <c r="S24" s="166"/>
      <c r="T24" s="163"/>
      <c r="U24" s="167"/>
      <c r="V24" s="166"/>
      <c r="W24" s="163"/>
      <c r="X24" s="167"/>
      <c r="Y24" s="164"/>
      <c r="Z24" s="166"/>
      <c r="AA24" s="236">
        <v>2</v>
      </c>
      <c r="AB24" s="237">
        <v>2</v>
      </c>
      <c r="AC24" s="166"/>
      <c r="AD24" s="236">
        <v>2</v>
      </c>
      <c r="AE24" s="167"/>
      <c r="AF24" s="164"/>
      <c r="AG24" s="166"/>
      <c r="AH24" s="163"/>
      <c r="AI24" s="164"/>
      <c r="AJ24" s="165"/>
      <c r="AK24" s="236">
        <v>2</v>
      </c>
      <c r="AL24" s="167"/>
      <c r="AM24" s="164"/>
      <c r="AN24" s="166"/>
      <c r="AO24" s="163"/>
      <c r="AP24" s="164"/>
      <c r="AQ24" s="166"/>
      <c r="AR24" s="163"/>
      <c r="AS24" s="167"/>
      <c r="AT24" s="168"/>
      <c r="AU24" s="166"/>
      <c r="AV24" s="163"/>
      <c r="AW24" s="164"/>
      <c r="AX24" s="164"/>
      <c r="AY24" s="169"/>
      <c r="AZ24" s="163"/>
      <c r="BA24" s="164"/>
      <c r="BB24" s="164"/>
      <c r="BC24" s="168"/>
      <c r="BD24" s="163"/>
      <c r="BE24" s="167"/>
      <c r="BF24" s="164"/>
      <c r="BG24" s="166"/>
      <c r="BH24" s="170">
        <f t="shared" si="1"/>
        <v>8</v>
      </c>
      <c r="BI24" s="7"/>
      <c r="BJ24" s="7"/>
      <c r="BK24" s="7"/>
      <c r="BL24" s="7"/>
      <c r="BM24" s="7"/>
      <c r="BN24" s="7"/>
      <c r="BO24" s="7"/>
      <c r="BP24" s="7"/>
    </row>
    <row r="25" spans="1:68" ht="38.25" customHeight="1" thickBot="1">
      <c r="A25" s="103"/>
      <c r="B25" s="29"/>
      <c r="C25" s="27"/>
      <c r="D25" s="8"/>
      <c r="E25" s="163"/>
      <c r="F25" s="164"/>
      <c r="G25" s="165"/>
      <c r="H25" s="166"/>
      <c r="I25" s="163"/>
      <c r="J25" s="164"/>
      <c r="K25" s="166"/>
      <c r="L25" s="163"/>
      <c r="M25" s="164"/>
      <c r="N25" s="165"/>
      <c r="O25" s="166"/>
      <c r="P25" s="163"/>
      <c r="Q25" s="164"/>
      <c r="R25" s="165"/>
      <c r="S25" s="166"/>
      <c r="T25" s="163"/>
      <c r="U25" s="167"/>
      <c r="V25" s="166"/>
      <c r="W25" s="163"/>
      <c r="X25" s="167"/>
      <c r="Y25" s="164"/>
      <c r="Z25" s="166"/>
      <c r="AA25" s="163"/>
      <c r="AB25" s="164"/>
      <c r="AC25" s="166"/>
      <c r="AD25" s="163"/>
      <c r="AE25" s="167"/>
      <c r="AF25" s="164"/>
      <c r="AG25" s="166"/>
      <c r="AH25" s="163"/>
      <c r="AI25" s="164"/>
      <c r="AJ25" s="165"/>
      <c r="AK25" s="163"/>
      <c r="AL25" s="167"/>
      <c r="AM25" s="164"/>
      <c r="AN25" s="166"/>
      <c r="AO25" s="163"/>
      <c r="AP25" s="164"/>
      <c r="AQ25" s="166"/>
      <c r="AR25" s="163"/>
      <c r="AS25" s="167"/>
      <c r="AT25" s="168"/>
      <c r="AU25" s="166"/>
      <c r="AV25" s="171"/>
      <c r="AW25" s="172"/>
      <c r="AX25" s="172"/>
      <c r="AY25" s="169"/>
      <c r="AZ25" s="171"/>
      <c r="BA25" s="172"/>
      <c r="BB25" s="172"/>
      <c r="BC25" s="168"/>
      <c r="BD25" s="163"/>
      <c r="BE25" s="167"/>
      <c r="BF25" s="164"/>
      <c r="BG25" s="166"/>
      <c r="BH25" s="173"/>
      <c r="BI25" s="7"/>
      <c r="BJ25" s="7"/>
      <c r="BK25" s="7"/>
      <c r="BL25" s="7"/>
      <c r="BM25" s="7"/>
      <c r="BN25" s="7"/>
      <c r="BO25" s="7"/>
      <c r="BP25" s="7"/>
    </row>
    <row r="26" spans="1:68" ht="15.75" thickBot="1">
      <c r="A26" s="104"/>
      <c r="B26" s="30"/>
      <c r="C26" s="28"/>
      <c r="D26" s="13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8"/>
      <c r="AU26" s="105"/>
      <c r="AV26" s="105"/>
      <c r="AW26" s="105"/>
      <c r="AX26" s="105"/>
      <c r="AY26" s="109"/>
      <c r="AZ26" s="108"/>
      <c r="BA26" s="105"/>
      <c r="BB26" s="105"/>
      <c r="BC26" s="105"/>
      <c r="BD26" s="105"/>
      <c r="BE26" s="105"/>
      <c r="BF26" s="105"/>
      <c r="BG26" s="105"/>
      <c r="BH26" s="56"/>
      <c r="BI26" s="7"/>
      <c r="BJ26" s="7"/>
      <c r="BK26" s="7"/>
      <c r="BL26" s="7"/>
      <c r="BM26" s="7"/>
      <c r="BN26" s="7"/>
      <c r="BO26" s="7"/>
      <c r="BP26" s="7"/>
    </row>
    <row r="27" spans="5:68" ht="15">
      <c r="E27" s="7"/>
      <c r="F27" s="7"/>
      <c r="G27" s="7"/>
      <c r="H27" s="7"/>
      <c r="I27" s="7"/>
      <c r="J27" s="7"/>
      <c r="K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5:68" ht="15">
      <c r="E28" s="7"/>
      <c r="F28" s="7"/>
      <c r="G28" s="7"/>
      <c r="H28" s="7"/>
      <c r="I28" s="7"/>
      <c r="J28" s="7"/>
      <c r="K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5:68" ht="15">
      <c r="E29" s="7"/>
      <c r="F29" s="7"/>
      <c r="G29" s="7"/>
      <c r="H29" s="7"/>
      <c r="I29" s="7"/>
      <c r="J29" s="7"/>
      <c r="K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5:68" ht="15">
      <c r="E30" s="7"/>
      <c r="F30" s="7"/>
      <c r="G30" s="7"/>
      <c r="H30" s="7"/>
      <c r="I30" s="7"/>
      <c r="J30" s="7"/>
      <c r="K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5:68" ht="15">
      <c r="E31" s="7"/>
      <c r="F31" s="7"/>
      <c r="G31" s="7"/>
      <c r="H31" s="7"/>
      <c r="I31" s="7"/>
      <c r="J31" s="7"/>
      <c r="K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5:68" ht="15">
      <c r="E32" s="7"/>
      <c r="F32" s="7"/>
      <c r="G32" s="7"/>
      <c r="H32" s="7"/>
      <c r="I32" s="7"/>
      <c r="J32" s="7"/>
      <c r="K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5:68" ht="15">
      <c r="E33" s="7"/>
      <c r="F33" s="7"/>
      <c r="G33" s="7"/>
      <c r="H33" s="7"/>
      <c r="I33" s="7"/>
      <c r="J33" s="7"/>
      <c r="K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5:68" ht="15">
      <c r="E34" s="7"/>
      <c r="F34" s="7"/>
      <c r="G34" s="7"/>
      <c r="H34" s="7"/>
      <c r="I34" s="7"/>
      <c r="J34" s="7"/>
      <c r="K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5:68" ht="15">
      <c r="E35" s="7"/>
      <c r="F35" s="7"/>
      <c r="G35" s="7"/>
      <c r="H35" s="7"/>
      <c r="I35" s="7"/>
      <c r="J35" s="7"/>
      <c r="K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5:68" ht="15">
      <c r="E36" s="7"/>
      <c r="F36" s="7"/>
      <c r="G36" s="7"/>
      <c r="H36" s="7"/>
      <c r="I36" s="7"/>
      <c r="J36" s="7"/>
      <c r="K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5:68" ht="15">
      <c r="E37" s="7"/>
      <c r="F37" s="7"/>
      <c r="G37" s="7"/>
      <c r="H37" s="7"/>
      <c r="I37" s="7"/>
      <c r="J37" s="7"/>
      <c r="K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5:68" ht="15">
      <c r="E38" s="7"/>
      <c r="F38" s="7"/>
      <c r="G38" s="7"/>
      <c r="H38" s="7"/>
      <c r="I38" s="7"/>
      <c r="J38" s="7"/>
      <c r="K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5:68" ht="15">
      <c r="E39" s="7"/>
      <c r="F39" s="7"/>
      <c r="G39" s="7"/>
      <c r="H39" s="7"/>
      <c r="I39" s="7"/>
      <c r="J39" s="7"/>
      <c r="K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</sheetData>
  <sheetProtection/>
  <mergeCells count="15">
    <mergeCell ref="BD2:BG2"/>
    <mergeCell ref="AH2:AJ2"/>
    <mergeCell ref="AK2:AN2"/>
    <mergeCell ref="AO2:AQ2"/>
    <mergeCell ref="AR2:AU2"/>
    <mergeCell ref="AV2:AY2"/>
    <mergeCell ref="AZ2:BC2"/>
    <mergeCell ref="AA2:AC2"/>
    <mergeCell ref="AD2:AG2"/>
    <mergeCell ref="E2:H2"/>
    <mergeCell ref="I2:K2"/>
    <mergeCell ref="L2:O2"/>
    <mergeCell ref="P2:S2"/>
    <mergeCell ref="W2:Z2"/>
    <mergeCell ref="T2:V2"/>
  </mergeCells>
  <printOptions/>
  <pageMargins left="0.17" right="0.15748031496062992" top="0.31496062992125984" bottom="0.3937007874015748" header="0.35433070866141736" footer="0.3937007874015748"/>
  <pageSetup horizontalDpi="600" verticalDpi="600" orientation="landscape" paperSize="9" scale="67" r:id="rId1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Windows User</cp:lastModifiedBy>
  <cp:lastPrinted>2019-07-31T09:07:10Z</cp:lastPrinted>
  <dcterms:created xsi:type="dcterms:W3CDTF">2015-04-30T07:32:11Z</dcterms:created>
  <dcterms:modified xsi:type="dcterms:W3CDTF">2019-08-30T09:02:22Z</dcterms:modified>
  <cp:category/>
  <cp:version/>
  <cp:contentType/>
  <cp:contentStatus/>
  <cp:revision>4</cp:revision>
</cp:coreProperties>
</file>